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30" windowWidth="8475" windowHeight="5895" activeTab="1"/>
  </bookViews>
  <sheets>
    <sheet name="งบทดลอง" sheetId="5" r:id="rId1"/>
    <sheet name="รายงานรับ-จ่ายเงิน" sheetId="1" r:id="rId2"/>
    <sheet name="งปม." sheetId="10" r:id="rId3"/>
    <sheet name="รายรับประกอบงบทดลอง" sheetId="2" r:id="rId4"/>
    <sheet name="งบกระทบยอด" sheetId="3" r:id="rId5"/>
    <sheet name="หมายเหตุ 2,3" sheetId="4" r:id="rId6"/>
    <sheet name="ใบผ่านทัวไป" sheetId="9" r:id="rId7"/>
    <sheet name="ใบผ่านมาตรฐาน1,2,3" sheetId="6" r:id="rId8"/>
    <sheet name="ใบโอน" sheetId="8" r:id="rId9"/>
  </sheets>
  <calcPr calcId="125725"/>
</workbook>
</file>

<file path=xl/calcChain.xml><?xml version="1.0" encoding="utf-8"?>
<calcChain xmlns="http://schemas.openxmlformats.org/spreadsheetml/2006/main">
  <c r="G955" i="6"/>
  <c r="F955"/>
  <c r="G912"/>
  <c r="F912"/>
  <c r="F997" i="9"/>
  <c r="F601"/>
  <c r="F1238"/>
  <c r="E1238"/>
  <c r="C652" i="1"/>
  <c r="D627"/>
  <c r="G670"/>
  <c r="I663"/>
  <c r="H663"/>
  <c r="B663"/>
  <c r="A663"/>
  <c r="A671" s="1"/>
  <c r="G662"/>
  <c r="C662"/>
  <c r="G661"/>
  <c r="D661" s="1"/>
  <c r="C661"/>
  <c r="G660"/>
  <c r="D660" s="1"/>
  <c r="C660"/>
  <c r="G659"/>
  <c r="D659" s="1"/>
  <c r="C659"/>
  <c r="G658"/>
  <c r="D658" s="1"/>
  <c r="C658"/>
  <c r="G657"/>
  <c r="D657" s="1"/>
  <c r="C657"/>
  <c r="G656"/>
  <c r="D656" s="1"/>
  <c r="C656"/>
  <c r="G655"/>
  <c r="D655"/>
  <c r="C655"/>
  <c r="G654"/>
  <c r="D654" s="1"/>
  <c r="C654"/>
  <c r="G653"/>
  <c r="D653" s="1"/>
  <c r="C653"/>
  <c r="B636"/>
  <c r="A636"/>
  <c r="G635"/>
  <c r="G627"/>
  <c r="B627"/>
  <c r="A627"/>
  <c r="C626"/>
  <c r="C625"/>
  <c r="C624"/>
  <c r="C623"/>
  <c r="C622"/>
  <c r="C621"/>
  <c r="C620"/>
  <c r="C619"/>
  <c r="C636" s="1"/>
  <c r="C618"/>
  <c r="D395" i="5"/>
  <c r="C395"/>
  <c r="C358"/>
  <c r="D358"/>
  <c r="D323"/>
  <c r="C323"/>
  <c r="E1172" i="9"/>
  <c r="F1172"/>
  <c r="E1139"/>
  <c r="F1139"/>
  <c r="D286" i="5"/>
  <c r="C286"/>
  <c r="C663" i="1" l="1"/>
  <c r="C627"/>
  <c r="G663"/>
  <c r="G671" s="1"/>
  <c r="G673" s="1"/>
  <c r="G675" s="1"/>
  <c r="D635"/>
  <c r="D636" s="1"/>
  <c r="G636"/>
  <c r="D663"/>
  <c r="G594"/>
  <c r="I587"/>
  <c r="H587"/>
  <c r="B587"/>
  <c r="A587"/>
  <c r="A595" s="1"/>
  <c r="G586"/>
  <c r="C586"/>
  <c r="G585"/>
  <c r="C585"/>
  <c r="G584"/>
  <c r="C584"/>
  <c r="G583"/>
  <c r="C583"/>
  <c r="G582"/>
  <c r="C582"/>
  <c r="G581"/>
  <c r="C581"/>
  <c r="G580"/>
  <c r="C580"/>
  <c r="G579"/>
  <c r="C579"/>
  <c r="G578"/>
  <c r="C578"/>
  <c r="G577"/>
  <c r="C577"/>
  <c r="G576"/>
  <c r="C576"/>
  <c r="B560"/>
  <c r="A560"/>
  <c r="G559"/>
  <c r="G551"/>
  <c r="B551"/>
  <c r="A551"/>
  <c r="C550"/>
  <c r="C549"/>
  <c r="C548"/>
  <c r="C547"/>
  <c r="C546"/>
  <c r="C545"/>
  <c r="C544"/>
  <c r="C543"/>
  <c r="C542"/>
  <c r="F267" i="4"/>
  <c r="E267"/>
  <c r="D267"/>
  <c r="G266"/>
  <c r="G265"/>
  <c r="G264"/>
  <c r="G263"/>
  <c r="G262"/>
  <c r="F255"/>
  <c r="E255"/>
  <c r="D255"/>
  <c r="G254"/>
  <c r="G253"/>
  <c r="G252"/>
  <c r="E1205" i="9"/>
  <c r="F1195"/>
  <c r="F1205" s="1"/>
  <c r="E15"/>
  <c r="F7"/>
  <c r="F15" s="1"/>
  <c r="E1107"/>
  <c r="F1096"/>
  <c r="F1107" s="1"/>
  <c r="E1074"/>
  <c r="F1063"/>
  <c r="F1074" s="1"/>
  <c r="E601" i="2"/>
  <c r="E591"/>
  <c r="C591"/>
  <c r="E587"/>
  <c r="C587"/>
  <c r="E574"/>
  <c r="D574"/>
  <c r="C574"/>
  <c r="E570"/>
  <c r="C570"/>
  <c r="E563"/>
  <c r="C563"/>
  <c r="E560"/>
  <c r="C560"/>
  <c r="E555"/>
  <c r="C555"/>
  <c r="E544"/>
  <c r="C544"/>
  <c r="D204" i="3"/>
  <c r="D274"/>
  <c r="D239"/>
  <c r="D158"/>
  <c r="D169" s="1"/>
  <c r="C602" i="2" l="1"/>
  <c r="G255" i="4"/>
  <c r="C560" i="1"/>
  <c r="G560"/>
  <c r="C551"/>
  <c r="C587"/>
  <c r="G587"/>
  <c r="G595" s="1"/>
  <c r="G267" i="4"/>
  <c r="E602" i="2"/>
  <c r="G876" i="6"/>
  <c r="F876"/>
  <c r="G831"/>
  <c r="F831"/>
  <c r="G518" i="1"/>
  <c r="I511"/>
  <c r="H511"/>
  <c r="B511"/>
  <c r="A511"/>
  <c r="A519" s="1"/>
  <c r="G510"/>
  <c r="C510"/>
  <c r="G509"/>
  <c r="C509"/>
  <c r="G508"/>
  <c r="C508"/>
  <c r="G507"/>
  <c r="C507"/>
  <c r="G506"/>
  <c r="C506"/>
  <c r="G505"/>
  <c r="C505"/>
  <c r="G504"/>
  <c r="C504"/>
  <c r="G503"/>
  <c r="C503"/>
  <c r="G502"/>
  <c r="C502"/>
  <c r="G501"/>
  <c r="C501"/>
  <c r="G500"/>
  <c r="C500"/>
  <c r="C511" s="1"/>
  <c r="B484"/>
  <c r="A484"/>
  <c r="G483"/>
  <c r="G475"/>
  <c r="B475"/>
  <c r="A475"/>
  <c r="C474"/>
  <c r="C473"/>
  <c r="C472"/>
  <c r="C471"/>
  <c r="C470"/>
  <c r="C469"/>
  <c r="C468"/>
  <c r="C467"/>
  <c r="C466"/>
  <c r="D510" i="2"/>
  <c r="D586" s="1"/>
  <c r="E525"/>
  <c r="E515"/>
  <c r="C515"/>
  <c r="E511"/>
  <c r="C511"/>
  <c r="E498"/>
  <c r="D498"/>
  <c r="C498"/>
  <c r="E494"/>
  <c r="C494"/>
  <c r="E487"/>
  <c r="C487"/>
  <c r="E484"/>
  <c r="C484"/>
  <c r="E479"/>
  <c r="C479"/>
  <c r="E468"/>
  <c r="C468"/>
  <c r="F232" i="4"/>
  <c r="E232"/>
  <c r="D232"/>
  <c r="G231"/>
  <c r="G230"/>
  <c r="G229"/>
  <c r="G228"/>
  <c r="G227"/>
  <c r="F220"/>
  <c r="E220"/>
  <c r="D220"/>
  <c r="G219"/>
  <c r="G218"/>
  <c r="G217"/>
  <c r="D250" i="5"/>
  <c r="C250"/>
  <c r="D124" i="3"/>
  <c r="D134" s="1"/>
  <c r="E1040" i="9"/>
  <c r="F1030"/>
  <c r="F1040" s="1"/>
  <c r="F1007"/>
  <c r="F964"/>
  <c r="F974" s="1"/>
  <c r="E1007"/>
  <c r="E974"/>
  <c r="F931"/>
  <c r="F940" s="1"/>
  <c r="E940"/>
  <c r="F810"/>
  <c r="E810"/>
  <c r="E776"/>
  <c r="F766"/>
  <c r="F776" s="1"/>
  <c r="E744"/>
  <c r="F733"/>
  <c r="F744" s="1"/>
  <c r="G220" i="4" l="1"/>
  <c r="G597" i="1"/>
  <c r="G599" s="1"/>
  <c r="C475"/>
  <c r="G511"/>
  <c r="G519" s="1"/>
  <c r="G484"/>
  <c r="C484"/>
  <c r="C526" i="2"/>
  <c r="E526"/>
  <c r="G232" i="4"/>
  <c r="G795" i="6"/>
  <c r="F795"/>
  <c r="G758"/>
  <c r="F758"/>
  <c r="G712"/>
  <c r="F712"/>
  <c r="C390" i="1"/>
  <c r="C391"/>
  <c r="C392"/>
  <c r="C393"/>
  <c r="C394"/>
  <c r="C395"/>
  <c r="C396"/>
  <c r="C397"/>
  <c r="C398"/>
  <c r="A399"/>
  <c r="B399"/>
  <c r="G399"/>
  <c r="G407"/>
  <c r="A408"/>
  <c r="B408"/>
  <c r="C424"/>
  <c r="G424"/>
  <c r="C425"/>
  <c r="G425"/>
  <c r="C426"/>
  <c r="G426"/>
  <c r="C427"/>
  <c r="G427"/>
  <c r="C428"/>
  <c r="G428"/>
  <c r="C429"/>
  <c r="G429"/>
  <c r="C430"/>
  <c r="G430"/>
  <c r="C431"/>
  <c r="G431"/>
  <c r="C432"/>
  <c r="G432"/>
  <c r="C433"/>
  <c r="G433"/>
  <c r="C434"/>
  <c r="G434"/>
  <c r="A435"/>
  <c r="A443" s="1"/>
  <c r="B435"/>
  <c r="H435"/>
  <c r="I435"/>
  <c r="G442"/>
  <c r="E449" i="2"/>
  <c r="E439"/>
  <c r="C439"/>
  <c r="E435"/>
  <c r="C435"/>
  <c r="E422"/>
  <c r="D422"/>
  <c r="C422"/>
  <c r="E418"/>
  <c r="C418"/>
  <c r="E411"/>
  <c r="C411"/>
  <c r="D410"/>
  <c r="D486" s="1"/>
  <c r="E408"/>
  <c r="C408"/>
  <c r="E403"/>
  <c r="C403"/>
  <c r="E392"/>
  <c r="C392"/>
  <c r="F197" i="4"/>
  <c r="E197"/>
  <c r="D197"/>
  <c r="G196"/>
  <c r="G195"/>
  <c r="G194"/>
  <c r="G193"/>
  <c r="G192"/>
  <c r="F185"/>
  <c r="E185"/>
  <c r="D185"/>
  <c r="G184"/>
  <c r="G183"/>
  <c r="G182"/>
  <c r="D213" i="5"/>
  <c r="C213"/>
  <c r="E908" i="9"/>
  <c r="F898"/>
  <c r="F908" s="1"/>
  <c r="F875"/>
  <c r="E875"/>
  <c r="F842"/>
  <c r="E842"/>
  <c r="G677" i="6"/>
  <c r="F677"/>
  <c r="G642"/>
  <c r="F642"/>
  <c r="G597"/>
  <c r="F597"/>
  <c r="I359" i="1"/>
  <c r="H359"/>
  <c r="G366"/>
  <c r="B359"/>
  <c r="A359"/>
  <c r="A367" s="1"/>
  <c r="G358"/>
  <c r="C358"/>
  <c r="G357"/>
  <c r="C357"/>
  <c r="G356"/>
  <c r="C356"/>
  <c r="G355"/>
  <c r="C355"/>
  <c r="G354"/>
  <c r="C354"/>
  <c r="G353"/>
  <c r="C353"/>
  <c r="G352"/>
  <c r="C352"/>
  <c r="G351"/>
  <c r="C351"/>
  <c r="G350"/>
  <c r="C350"/>
  <c r="G349"/>
  <c r="C349"/>
  <c r="G348"/>
  <c r="C348"/>
  <c r="B332"/>
  <c r="A332"/>
  <c r="G331"/>
  <c r="G323"/>
  <c r="B323"/>
  <c r="A323"/>
  <c r="C322"/>
  <c r="C321"/>
  <c r="C320"/>
  <c r="C319"/>
  <c r="C318"/>
  <c r="C317"/>
  <c r="C316"/>
  <c r="C315"/>
  <c r="C314"/>
  <c r="D371" i="2"/>
  <c r="E372"/>
  <c r="E362"/>
  <c r="C362"/>
  <c r="E358"/>
  <c r="C358"/>
  <c r="E346"/>
  <c r="D346"/>
  <c r="C346"/>
  <c r="E342"/>
  <c r="C342"/>
  <c r="E335"/>
  <c r="C335"/>
  <c r="E332"/>
  <c r="C332"/>
  <c r="E327"/>
  <c r="C327"/>
  <c r="E316"/>
  <c r="C316"/>
  <c r="D175" i="5"/>
  <c r="C175"/>
  <c r="F162" i="4"/>
  <c r="E162"/>
  <c r="D162"/>
  <c r="G161"/>
  <c r="G160"/>
  <c r="G159"/>
  <c r="G158"/>
  <c r="G157"/>
  <c r="F150"/>
  <c r="E150"/>
  <c r="D150"/>
  <c r="G149"/>
  <c r="G148"/>
  <c r="G147"/>
  <c r="E610" i="9"/>
  <c r="F610"/>
  <c r="E710"/>
  <c r="F700"/>
  <c r="F710" s="1"/>
  <c r="E677"/>
  <c r="F667"/>
  <c r="F677" s="1"/>
  <c r="E644"/>
  <c r="F644"/>
  <c r="G562" i="6"/>
  <c r="F562"/>
  <c r="G528"/>
  <c r="F528"/>
  <c r="G479"/>
  <c r="F479"/>
  <c r="D46" i="3"/>
  <c r="D64" s="1"/>
  <c r="F243" i="9"/>
  <c r="E243"/>
  <c r="G272" i="1"/>
  <c r="G290"/>
  <c r="I283"/>
  <c r="H283"/>
  <c r="B283"/>
  <c r="A283"/>
  <c r="A291" s="1"/>
  <c r="G282"/>
  <c r="C282"/>
  <c r="G281"/>
  <c r="C281"/>
  <c r="G280"/>
  <c r="C280"/>
  <c r="G279"/>
  <c r="C279"/>
  <c r="G278"/>
  <c r="C278"/>
  <c r="G277"/>
  <c r="C277"/>
  <c r="G276"/>
  <c r="C276"/>
  <c r="G275"/>
  <c r="C275"/>
  <c r="G274"/>
  <c r="C274"/>
  <c r="G273"/>
  <c r="C273"/>
  <c r="C272"/>
  <c r="B256"/>
  <c r="A256"/>
  <c r="G255"/>
  <c r="G247"/>
  <c r="B247"/>
  <c r="A247"/>
  <c r="C246"/>
  <c r="C245"/>
  <c r="C244"/>
  <c r="C243"/>
  <c r="C242"/>
  <c r="C241"/>
  <c r="C240"/>
  <c r="C239"/>
  <c r="C238"/>
  <c r="D176"/>
  <c r="D252" s="1"/>
  <c r="D328" s="1"/>
  <c r="D404" s="1"/>
  <c r="D480" s="1"/>
  <c r="D556" s="1"/>
  <c r="G214"/>
  <c r="I207"/>
  <c r="H207"/>
  <c r="B207"/>
  <c r="A207"/>
  <c r="A215" s="1"/>
  <c r="G206"/>
  <c r="C206"/>
  <c r="G205"/>
  <c r="C205"/>
  <c r="G204"/>
  <c r="C204"/>
  <c r="G203"/>
  <c r="C203"/>
  <c r="G202"/>
  <c r="C202"/>
  <c r="G201"/>
  <c r="C201"/>
  <c r="G200"/>
  <c r="C200"/>
  <c r="G199"/>
  <c r="C199"/>
  <c r="G198"/>
  <c r="C198"/>
  <c r="G197"/>
  <c r="C197"/>
  <c r="G196"/>
  <c r="C196"/>
  <c r="B180"/>
  <c r="A180"/>
  <c r="G179"/>
  <c r="G171"/>
  <c r="B171"/>
  <c r="A171"/>
  <c r="C170"/>
  <c r="C169"/>
  <c r="C168"/>
  <c r="C167"/>
  <c r="C166"/>
  <c r="C165"/>
  <c r="C164"/>
  <c r="C163"/>
  <c r="C162"/>
  <c r="D133"/>
  <c r="D209" s="1"/>
  <c r="D285" s="1"/>
  <c r="D361" s="1"/>
  <c r="D437" s="1"/>
  <c r="D513" s="1"/>
  <c r="D589" s="1"/>
  <c r="D134"/>
  <c r="D210" s="1"/>
  <c r="D286" s="1"/>
  <c r="D362" s="1"/>
  <c r="D438" s="1"/>
  <c r="D514" s="1"/>
  <c r="D590" s="1"/>
  <c r="D135"/>
  <c r="D211" s="1"/>
  <c r="D287" s="1"/>
  <c r="D363" s="1"/>
  <c r="D439" s="1"/>
  <c r="D515" s="1"/>
  <c r="D591" s="1"/>
  <c r="D136"/>
  <c r="D212" s="1"/>
  <c r="D288" s="1"/>
  <c r="D364" s="1"/>
  <c r="D440" s="1"/>
  <c r="D516" s="1"/>
  <c r="D592" s="1"/>
  <c r="D132"/>
  <c r="D208" s="1"/>
  <c r="D284" s="1"/>
  <c r="D360" s="1"/>
  <c r="D436" s="1"/>
  <c r="D512" s="1"/>
  <c r="D588" s="1"/>
  <c r="E83" i="9"/>
  <c r="F73"/>
  <c r="F83" s="1"/>
  <c r="D102" i="1"/>
  <c r="D178" s="1"/>
  <c r="D254" s="1"/>
  <c r="D330" s="1"/>
  <c r="D406" s="1"/>
  <c r="D482" s="1"/>
  <c r="D558" s="1"/>
  <c r="D101"/>
  <c r="D177" s="1"/>
  <c r="D253" s="1"/>
  <c r="D329" s="1"/>
  <c r="D405" s="1"/>
  <c r="D481" s="1"/>
  <c r="D557" s="1"/>
  <c r="D97"/>
  <c r="D173" s="1"/>
  <c r="D249" s="1"/>
  <c r="D325" s="1"/>
  <c r="D401" s="1"/>
  <c r="D477" s="1"/>
  <c r="D553" s="1"/>
  <c r="D98"/>
  <c r="D174" s="1"/>
  <c r="D250" s="1"/>
  <c r="D326" s="1"/>
  <c r="D402" s="1"/>
  <c r="D478" s="1"/>
  <c r="D554" s="1"/>
  <c r="D99"/>
  <c r="D175" s="1"/>
  <c r="D251" s="1"/>
  <c r="D327" s="1"/>
  <c r="D403" s="1"/>
  <c r="D479" s="1"/>
  <c r="D555" s="1"/>
  <c r="D96"/>
  <c r="D172" s="1"/>
  <c r="D248" s="1"/>
  <c r="D324" s="1"/>
  <c r="D400" s="1"/>
  <c r="D476" s="1"/>
  <c r="D552" s="1"/>
  <c r="D87"/>
  <c r="D163" s="1"/>
  <c r="D239" s="1"/>
  <c r="D315" s="1"/>
  <c r="D391" s="1"/>
  <c r="D467" s="1"/>
  <c r="D543" s="1"/>
  <c r="D88"/>
  <c r="D164" s="1"/>
  <c r="D240" s="1"/>
  <c r="D316" s="1"/>
  <c r="D392" s="1"/>
  <c r="D468" s="1"/>
  <c r="D544" s="1"/>
  <c r="D89"/>
  <c r="D165" s="1"/>
  <c r="D241" s="1"/>
  <c r="D317" s="1"/>
  <c r="D393" s="1"/>
  <c r="D469" s="1"/>
  <c r="D545" s="1"/>
  <c r="D90"/>
  <c r="D166" s="1"/>
  <c r="D242" s="1"/>
  <c r="D318" s="1"/>
  <c r="D394" s="1"/>
  <c r="D470" s="1"/>
  <c r="D546" s="1"/>
  <c r="D91"/>
  <c r="D167" s="1"/>
  <c r="D243" s="1"/>
  <c r="D319" s="1"/>
  <c r="D395" s="1"/>
  <c r="D471" s="1"/>
  <c r="D547" s="1"/>
  <c r="D92"/>
  <c r="D168" s="1"/>
  <c r="D244" s="1"/>
  <c r="D320" s="1"/>
  <c r="D396" s="1"/>
  <c r="D472" s="1"/>
  <c r="D548" s="1"/>
  <c r="D93"/>
  <c r="D169" s="1"/>
  <c r="D245" s="1"/>
  <c r="D321" s="1"/>
  <c r="D397" s="1"/>
  <c r="D473" s="1"/>
  <c r="D549" s="1"/>
  <c r="D94"/>
  <c r="D170" s="1"/>
  <c r="D246" s="1"/>
  <c r="D322" s="1"/>
  <c r="D398" s="1"/>
  <c r="D474" s="1"/>
  <c r="D550" s="1"/>
  <c r="D86"/>
  <c r="D162" s="1"/>
  <c r="D238" s="1"/>
  <c r="D314" s="1"/>
  <c r="D390" s="1"/>
  <c r="D466" s="1"/>
  <c r="D542" s="1"/>
  <c r="G138"/>
  <c r="I131"/>
  <c r="H131"/>
  <c r="B131"/>
  <c r="A131"/>
  <c r="A139" s="1"/>
  <c r="G130"/>
  <c r="D130" s="1"/>
  <c r="C130"/>
  <c r="G129"/>
  <c r="D129" s="1"/>
  <c r="C129"/>
  <c r="G128"/>
  <c r="D128" s="1"/>
  <c r="D204" s="1"/>
  <c r="C128"/>
  <c r="G127"/>
  <c r="D127" s="1"/>
  <c r="C127"/>
  <c r="G126"/>
  <c r="D126" s="1"/>
  <c r="C126"/>
  <c r="G125"/>
  <c r="D125" s="1"/>
  <c r="C125"/>
  <c r="G124"/>
  <c r="D124" s="1"/>
  <c r="D200" s="1"/>
  <c r="C124"/>
  <c r="G123"/>
  <c r="D123" s="1"/>
  <c r="C123"/>
  <c r="G122"/>
  <c r="D122" s="1"/>
  <c r="C122"/>
  <c r="G121"/>
  <c r="D121" s="1"/>
  <c r="C121"/>
  <c r="G120"/>
  <c r="D120" s="1"/>
  <c r="C120"/>
  <c r="B104"/>
  <c r="A104"/>
  <c r="G103"/>
  <c r="G95"/>
  <c r="B95"/>
  <c r="A95"/>
  <c r="C94"/>
  <c r="C93"/>
  <c r="C92"/>
  <c r="C91"/>
  <c r="C90"/>
  <c r="C89"/>
  <c r="C88"/>
  <c r="C87"/>
  <c r="C86"/>
  <c r="D62"/>
  <c r="G62"/>
  <c r="B55"/>
  <c r="D55"/>
  <c r="D63" s="1"/>
  <c r="H55"/>
  <c r="I55"/>
  <c r="G45"/>
  <c r="G46"/>
  <c r="G47"/>
  <c r="G48"/>
  <c r="G49"/>
  <c r="G50"/>
  <c r="G51"/>
  <c r="G52"/>
  <c r="G53"/>
  <c r="G54"/>
  <c r="G44"/>
  <c r="E578" i="9"/>
  <c r="F568"/>
  <c r="F578" s="1"/>
  <c r="E545"/>
  <c r="F535"/>
  <c r="F545" s="1"/>
  <c r="E512"/>
  <c r="F502"/>
  <c r="F512" s="1"/>
  <c r="F128" i="4"/>
  <c r="E128"/>
  <c r="D128"/>
  <c r="G127"/>
  <c r="G126"/>
  <c r="G125"/>
  <c r="G124"/>
  <c r="G123"/>
  <c r="G122"/>
  <c r="F115"/>
  <c r="E115"/>
  <c r="D115"/>
  <c r="G114"/>
  <c r="G113"/>
  <c r="G112"/>
  <c r="F93"/>
  <c r="E93"/>
  <c r="D93"/>
  <c r="G92"/>
  <c r="G91"/>
  <c r="G90"/>
  <c r="G89"/>
  <c r="G88"/>
  <c r="G87"/>
  <c r="F80"/>
  <c r="E80"/>
  <c r="D80"/>
  <c r="G79"/>
  <c r="G78"/>
  <c r="G77"/>
  <c r="F58"/>
  <c r="E58"/>
  <c r="D58"/>
  <c r="G57"/>
  <c r="G56"/>
  <c r="G55"/>
  <c r="G54"/>
  <c r="G53"/>
  <c r="G52"/>
  <c r="F45"/>
  <c r="E45"/>
  <c r="D45"/>
  <c r="G44"/>
  <c r="G43"/>
  <c r="G42"/>
  <c r="G18"/>
  <c r="G19"/>
  <c r="G20"/>
  <c r="G21"/>
  <c r="G22"/>
  <c r="G17"/>
  <c r="E23"/>
  <c r="F23"/>
  <c r="D23"/>
  <c r="G8"/>
  <c r="G9"/>
  <c r="G7"/>
  <c r="E10"/>
  <c r="F10"/>
  <c r="D10"/>
  <c r="E296" i="2"/>
  <c r="E286"/>
  <c r="C286"/>
  <c r="E282"/>
  <c r="C282"/>
  <c r="E270"/>
  <c r="D270"/>
  <c r="C270"/>
  <c r="E266"/>
  <c r="C266"/>
  <c r="E259"/>
  <c r="C259"/>
  <c r="E256"/>
  <c r="C256"/>
  <c r="E251"/>
  <c r="C251"/>
  <c r="E240"/>
  <c r="C240"/>
  <c r="E219"/>
  <c r="E210"/>
  <c r="C210"/>
  <c r="E206"/>
  <c r="C206"/>
  <c r="E194"/>
  <c r="D194"/>
  <c r="C194"/>
  <c r="E190"/>
  <c r="C190"/>
  <c r="E183"/>
  <c r="C183"/>
  <c r="D182"/>
  <c r="D258" s="1"/>
  <c r="D334" s="1"/>
  <c r="D335" s="1"/>
  <c r="E180"/>
  <c r="C180"/>
  <c r="E175"/>
  <c r="C175"/>
  <c r="E164"/>
  <c r="C164"/>
  <c r="D137"/>
  <c r="D138"/>
  <c r="D214" s="1"/>
  <c r="D290" s="1"/>
  <c r="D366" s="1"/>
  <c r="D139"/>
  <c r="D215" s="1"/>
  <c r="D291" s="1"/>
  <c r="D367" s="1"/>
  <c r="D140"/>
  <c r="D216" s="1"/>
  <c r="D292" s="1"/>
  <c r="D368" s="1"/>
  <c r="D141"/>
  <c r="D217" s="1"/>
  <c r="D293" s="1"/>
  <c r="D369" s="1"/>
  <c r="D142"/>
  <c r="D218" s="1"/>
  <c r="D294" s="1"/>
  <c r="D370" s="1"/>
  <c r="D136"/>
  <c r="D212" s="1"/>
  <c r="D288" s="1"/>
  <c r="D364" s="1"/>
  <c r="D133"/>
  <c r="D209" s="1"/>
  <c r="D210" s="1"/>
  <c r="D122"/>
  <c r="D198" s="1"/>
  <c r="D274" s="1"/>
  <c r="D350" s="1"/>
  <c r="D426" s="1"/>
  <c r="D502" s="1"/>
  <c r="D578" s="1"/>
  <c r="D123"/>
  <c r="D124"/>
  <c r="D200" s="1"/>
  <c r="D276" s="1"/>
  <c r="D352" s="1"/>
  <c r="D428" s="1"/>
  <c r="D504" s="1"/>
  <c r="D580" s="1"/>
  <c r="D125"/>
  <c r="D201" s="1"/>
  <c r="D277" s="1"/>
  <c r="D353" s="1"/>
  <c r="D429" s="1"/>
  <c r="D505" s="1"/>
  <c r="D581" s="1"/>
  <c r="D126"/>
  <c r="D202" s="1"/>
  <c r="D278" s="1"/>
  <c r="D354" s="1"/>
  <c r="D430" s="1"/>
  <c r="D506" s="1"/>
  <c r="D582" s="1"/>
  <c r="D127"/>
  <c r="D203" s="1"/>
  <c r="D279" s="1"/>
  <c r="D355" s="1"/>
  <c r="D431" s="1"/>
  <c r="D507" s="1"/>
  <c r="D583" s="1"/>
  <c r="D128"/>
  <c r="D204" s="1"/>
  <c r="D280" s="1"/>
  <c r="D356" s="1"/>
  <c r="D432" s="1"/>
  <c r="D508" s="1"/>
  <c r="D584" s="1"/>
  <c r="D129"/>
  <c r="D205" s="1"/>
  <c r="D281" s="1"/>
  <c r="D357" s="1"/>
  <c r="D433" s="1"/>
  <c r="D509" s="1"/>
  <c r="D585" s="1"/>
  <c r="D121"/>
  <c r="D197" s="1"/>
  <c r="D273" s="1"/>
  <c r="D349" s="1"/>
  <c r="D110"/>
  <c r="D111"/>
  <c r="D187" s="1"/>
  <c r="D263" s="1"/>
  <c r="D339" s="1"/>
  <c r="D112"/>
  <c r="D188" s="1"/>
  <c r="D264" s="1"/>
  <c r="D340" s="1"/>
  <c r="D113"/>
  <c r="D189" s="1"/>
  <c r="D265" s="1"/>
  <c r="D341" s="1"/>
  <c r="D109"/>
  <c r="D185" s="1"/>
  <c r="D261" s="1"/>
  <c r="D337" s="1"/>
  <c r="D413" s="1"/>
  <c r="D106"/>
  <c r="D107" s="1"/>
  <c r="D102"/>
  <c r="D103"/>
  <c r="D179" s="1"/>
  <c r="D255" s="1"/>
  <c r="D331" s="1"/>
  <c r="D101"/>
  <c r="D177" s="1"/>
  <c r="D253" s="1"/>
  <c r="D329" s="1"/>
  <c r="D91"/>
  <c r="D167" s="1"/>
  <c r="D243" s="1"/>
  <c r="D319" s="1"/>
  <c r="D395" s="1"/>
  <c r="D471" s="1"/>
  <c r="D547" s="1"/>
  <c r="D92"/>
  <c r="D168" s="1"/>
  <c r="D244" s="1"/>
  <c r="D320" s="1"/>
  <c r="D396" s="1"/>
  <c r="D472" s="1"/>
  <c r="D548" s="1"/>
  <c r="D93"/>
  <c r="D169" s="1"/>
  <c r="D245" s="1"/>
  <c r="D321" s="1"/>
  <c r="D397" s="1"/>
  <c r="D473" s="1"/>
  <c r="D549" s="1"/>
  <c r="D94"/>
  <c r="D170" s="1"/>
  <c r="D246" s="1"/>
  <c r="D322" s="1"/>
  <c r="D398" s="1"/>
  <c r="D474" s="1"/>
  <c r="D550" s="1"/>
  <c r="D95"/>
  <c r="D171" s="1"/>
  <c r="D247" s="1"/>
  <c r="D323" s="1"/>
  <c r="D399" s="1"/>
  <c r="D475" s="1"/>
  <c r="D551" s="1"/>
  <c r="D96"/>
  <c r="D172" s="1"/>
  <c r="D248" s="1"/>
  <c r="D324" s="1"/>
  <c r="D400" s="1"/>
  <c r="D476" s="1"/>
  <c r="D552" s="1"/>
  <c r="D97"/>
  <c r="D173" s="1"/>
  <c r="D249" s="1"/>
  <c r="D325" s="1"/>
  <c r="D401" s="1"/>
  <c r="D477" s="1"/>
  <c r="D553" s="1"/>
  <c r="D98"/>
  <c r="D174" s="1"/>
  <c r="D250" s="1"/>
  <c r="D326" s="1"/>
  <c r="D402" s="1"/>
  <c r="D478" s="1"/>
  <c r="D554" s="1"/>
  <c r="D90"/>
  <c r="D166" s="1"/>
  <c r="D242" s="1"/>
  <c r="D318" s="1"/>
  <c r="D85"/>
  <c r="D161" s="1"/>
  <c r="D237" s="1"/>
  <c r="D313" s="1"/>
  <c r="D86"/>
  <c r="D162" s="1"/>
  <c r="D238" s="1"/>
  <c r="D314" s="1"/>
  <c r="D87"/>
  <c r="D163" s="1"/>
  <c r="D239" s="1"/>
  <c r="D315" s="1"/>
  <c r="D84"/>
  <c r="D160" s="1"/>
  <c r="D236" s="1"/>
  <c r="D312" s="1"/>
  <c r="E143"/>
  <c r="E134"/>
  <c r="E130"/>
  <c r="E118"/>
  <c r="E114"/>
  <c r="E107"/>
  <c r="E104"/>
  <c r="E99"/>
  <c r="E88"/>
  <c r="C134"/>
  <c r="C130"/>
  <c r="D118"/>
  <c r="C118"/>
  <c r="C114"/>
  <c r="C107"/>
  <c r="C104"/>
  <c r="C99"/>
  <c r="C88"/>
  <c r="E446" i="9"/>
  <c r="F436"/>
  <c r="F446" s="1"/>
  <c r="E413"/>
  <c r="F403"/>
  <c r="F413" s="1"/>
  <c r="F370"/>
  <c r="E347"/>
  <c r="F337"/>
  <c r="F347" s="1"/>
  <c r="F271"/>
  <c r="F215"/>
  <c r="E215"/>
  <c r="D487" i="2" l="1"/>
  <c r="D562"/>
  <c r="D563" s="1"/>
  <c r="D551" i="1"/>
  <c r="D555" i="2"/>
  <c r="D475" i="1"/>
  <c r="D483"/>
  <c r="D518"/>
  <c r="D197"/>
  <c r="D201"/>
  <c r="D205"/>
  <c r="D281" s="1"/>
  <c r="D357" s="1"/>
  <c r="D433" s="1"/>
  <c r="D509" s="1"/>
  <c r="D585" s="1"/>
  <c r="D559"/>
  <c r="D560" s="1"/>
  <c r="D273"/>
  <c r="D349" s="1"/>
  <c r="D277"/>
  <c r="D353" s="1"/>
  <c r="D198"/>
  <c r="D274" s="1"/>
  <c r="D350" s="1"/>
  <c r="D426" s="1"/>
  <c r="D502" s="1"/>
  <c r="D578" s="1"/>
  <c r="D664" s="1"/>
  <c r="D202"/>
  <c r="D206"/>
  <c r="C247"/>
  <c r="C323"/>
  <c r="G521"/>
  <c r="G523" s="1"/>
  <c r="D276"/>
  <c r="D352" s="1"/>
  <c r="D428" s="1"/>
  <c r="D504" s="1"/>
  <c r="D580" s="1"/>
  <c r="D666" s="1"/>
  <c r="D278"/>
  <c r="D354" s="1"/>
  <c r="D430" s="1"/>
  <c r="D506" s="1"/>
  <c r="D582" s="1"/>
  <c r="D668" s="1"/>
  <c r="D280"/>
  <c r="D356" s="1"/>
  <c r="D432" s="1"/>
  <c r="D508" s="1"/>
  <c r="D584" s="1"/>
  <c r="D282"/>
  <c r="D358" s="1"/>
  <c r="D434" s="1"/>
  <c r="D510" s="1"/>
  <c r="D586" s="1"/>
  <c r="D199"/>
  <c r="D275" s="1"/>
  <c r="D351" s="1"/>
  <c r="D427" s="1"/>
  <c r="D503" s="1"/>
  <c r="D579" s="1"/>
  <c r="D665" s="1"/>
  <c r="D203"/>
  <c r="D279" s="1"/>
  <c r="D355" s="1"/>
  <c r="D431" s="1"/>
  <c r="D507" s="1"/>
  <c r="D583" s="1"/>
  <c r="D399"/>
  <c r="D429"/>
  <c r="D505" s="1"/>
  <c r="D581" s="1"/>
  <c r="D667" s="1"/>
  <c r="D425"/>
  <c r="D501" s="1"/>
  <c r="D577" s="1"/>
  <c r="C399"/>
  <c r="C171"/>
  <c r="D196"/>
  <c r="D272" s="1"/>
  <c r="D348" s="1"/>
  <c r="D424" s="1"/>
  <c r="D500" s="1"/>
  <c r="D576" s="1"/>
  <c r="G332"/>
  <c r="C207"/>
  <c r="C332"/>
  <c r="D389" i="2"/>
  <c r="D465" s="1"/>
  <c r="D541" s="1"/>
  <c r="D521"/>
  <c r="D597" s="1"/>
  <c r="D445"/>
  <c r="D390"/>
  <c r="D466" s="1"/>
  <c r="D542" s="1"/>
  <c r="D483"/>
  <c r="D559" s="1"/>
  <c r="D407"/>
  <c r="D417"/>
  <c r="D493" s="1"/>
  <c r="D569" s="1"/>
  <c r="D425"/>
  <c r="D501" s="1"/>
  <c r="D577" s="1"/>
  <c r="D446"/>
  <c r="D522" s="1"/>
  <c r="D598" s="1"/>
  <c r="D391"/>
  <c r="D467" s="1"/>
  <c r="D543" s="1"/>
  <c r="D388"/>
  <c r="D464" s="1"/>
  <c r="D540" s="1"/>
  <c r="D470"/>
  <c r="D546" s="1"/>
  <c r="D394"/>
  <c r="D415"/>
  <c r="D491" s="1"/>
  <c r="D567" s="1"/>
  <c r="D517"/>
  <c r="D593" s="1"/>
  <c r="D441"/>
  <c r="D444"/>
  <c r="D520" s="1"/>
  <c r="D596" s="1"/>
  <c r="D448"/>
  <c r="D524" s="1"/>
  <c r="D600" s="1"/>
  <c r="D416"/>
  <c r="D492" s="1"/>
  <c r="D568" s="1"/>
  <c r="D405"/>
  <c r="D481" s="1"/>
  <c r="D557" s="1"/>
  <c r="D447"/>
  <c r="D523" s="1"/>
  <c r="D599" s="1"/>
  <c r="D519"/>
  <c r="D595" s="1"/>
  <c r="D443"/>
  <c r="D479"/>
  <c r="D489"/>
  <c r="D565" s="1"/>
  <c r="C373"/>
  <c r="D411"/>
  <c r="G185" i="4"/>
  <c r="C435" i="1"/>
  <c r="D442"/>
  <c r="G435"/>
  <c r="G443" s="1"/>
  <c r="D407"/>
  <c r="G408"/>
  <c r="C408"/>
  <c r="E450" i="2"/>
  <c r="C450"/>
  <c r="D403"/>
  <c r="G197" i="4"/>
  <c r="C359" i="1"/>
  <c r="D366"/>
  <c r="G359"/>
  <c r="G367" s="1"/>
  <c r="G369" s="1"/>
  <c r="G371" s="1"/>
  <c r="D331"/>
  <c r="D323"/>
  <c r="D316" i="2"/>
  <c r="E373"/>
  <c r="D327"/>
  <c r="G162" i="4"/>
  <c r="G150"/>
  <c r="D171" i="1"/>
  <c r="D183" i="2"/>
  <c r="D104"/>
  <c r="E220"/>
  <c r="D285"/>
  <c r="C144"/>
  <c r="D247" i="1"/>
  <c r="C283"/>
  <c r="G283"/>
  <c r="G291" s="1"/>
  <c r="G256"/>
  <c r="D255"/>
  <c r="D290"/>
  <c r="C256"/>
  <c r="G207"/>
  <c r="G215" s="1"/>
  <c r="D179"/>
  <c r="G180"/>
  <c r="D214"/>
  <c r="C180"/>
  <c r="D138"/>
  <c r="D131"/>
  <c r="D139" s="1"/>
  <c r="G131"/>
  <c r="G139" s="1"/>
  <c r="C131"/>
  <c r="D103"/>
  <c r="C95"/>
  <c r="C104"/>
  <c r="D95"/>
  <c r="G104"/>
  <c r="G55"/>
  <c r="G63" s="1"/>
  <c r="G128" i="4"/>
  <c r="G115"/>
  <c r="G80"/>
  <c r="G93"/>
  <c r="G45"/>
  <c r="G58"/>
  <c r="G23"/>
  <c r="G10"/>
  <c r="D88" i="2"/>
  <c r="D143"/>
  <c r="D213"/>
  <c r="D134"/>
  <c r="D114"/>
  <c r="D130"/>
  <c r="D178"/>
  <c r="D254" s="1"/>
  <c r="D330" s="1"/>
  <c r="D406" s="1"/>
  <c r="C220"/>
  <c r="D99"/>
  <c r="D186"/>
  <c r="D262" s="1"/>
  <c r="D199"/>
  <c r="C297"/>
  <c r="E297"/>
  <c r="D240"/>
  <c r="D251"/>
  <c r="D164"/>
  <c r="D175"/>
  <c r="E144"/>
  <c r="A55" i="1"/>
  <c r="G26"/>
  <c r="D27"/>
  <c r="D65" s="1"/>
  <c r="D26"/>
  <c r="B27"/>
  <c r="G19"/>
  <c r="B19"/>
  <c r="D19"/>
  <c r="A19"/>
  <c r="D102" i="5"/>
  <c r="C102"/>
  <c r="C65"/>
  <c r="D65"/>
  <c r="D139"/>
  <c r="C139"/>
  <c r="D18" i="3"/>
  <c r="D29" s="1"/>
  <c r="D662" i="1" l="1"/>
  <c r="D587"/>
  <c r="D544" i="2"/>
  <c r="D670" i="1"/>
  <c r="D671" s="1"/>
  <c r="D673" s="1"/>
  <c r="D675" s="1"/>
  <c r="D511"/>
  <c r="G27"/>
  <c r="G65" s="1"/>
  <c r="D180"/>
  <c r="D484"/>
  <c r="D408"/>
  <c r="D435"/>
  <c r="D443" s="1"/>
  <c r="D359"/>
  <c r="D367" s="1"/>
  <c r="D207"/>
  <c r="D215" s="1"/>
  <c r="D217" s="1"/>
  <c r="D219" s="1"/>
  <c r="D256"/>
  <c r="D283"/>
  <c r="D291" s="1"/>
  <c r="D293" s="1"/>
  <c r="D295" s="1"/>
  <c r="D468" i="2"/>
  <c r="D392"/>
  <c r="D266"/>
  <c r="D338"/>
  <c r="D414" s="1"/>
  <c r="D144"/>
  <c r="D332"/>
  <c r="D286"/>
  <c r="D361"/>
  <c r="D438" s="1"/>
  <c r="G445" i="1"/>
  <c r="G447" s="1"/>
  <c r="D332"/>
  <c r="D369" s="1"/>
  <c r="D371" s="1"/>
  <c r="D190" i="2"/>
  <c r="D289"/>
  <c r="D365" s="1"/>
  <c r="D442" s="1"/>
  <c r="D275"/>
  <c r="G293" i="1"/>
  <c r="G295" s="1"/>
  <c r="G217"/>
  <c r="G219" s="1"/>
  <c r="G141"/>
  <c r="G143" s="1"/>
  <c r="D104"/>
  <c r="D141" s="1"/>
  <c r="D143" s="1"/>
  <c r="D180" i="2"/>
  <c r="D259" s="1"/>
  <c r="D256"/>
  <c r="D206"/>
  <c r="D219"/>
  <c r="F408" i="6"/>
  <c r="G408"/>
  <c r="G444"/>
  <c r="F444"/>
  <c r="G360"/>
  <c r="F360"/>
  <c r="G325"/>
  <c r="F325"/>
  <c r="G291"/>
  <c r="F291"/>
  <c r="G246"/>
  <c r="F246"/>
  <c r="D521" i="1" l="1"/>
  <c r="D523" s="1"/>
  <c r="D519"/>
  <c r="D594"/>
  <c r="D595" s="1"/>
  <c r="D597" s="1"/>
  <c r="D599" s="1"/>
  <c r="D445"/>
  <c r="D447" s="1"/>
  <c r="D296" i="2"/>
  <c r="D282"/>
  <c r="D351"/>
  <c r="D427" s="1"/>
  <c r="D503" s="1"/>
  <c r="D579" s="1"/>
  <c r="D587" s="1"/>
  <c r="D408"/>
  <c r="D482"/>
  <c r="D362"/>
  <c r="D372"/>
  <c r="D342"/>
  <c r="D220"/>
  <c r="G211" i="6"/>
  <c r="F211"/>
  <c r="G177"/>
  <c r="F177"/>
  <c r="G132"/>
  <c r="F132"/>
  <c r="D484" i="2" l="1"/>
  <c r="D558"/>
  <c r="D560" s="1"/>
  <c r="D297"/>
  <c r="D490"/>
  <c r="D418"/>
  <c r="D439"/>
  <c r="D514"/>
  <c r="D358"/>
  <c r="D373" s="1"/>
  <c r="D518"/>
  <c r="D449"/>
  <c r="D29" i="5"/>
  <c r="C29"/>
  <c r="D525" i="2" l="1"/>
  <c r="D594"/>
  <c r="D601" s="1"/>
  <c r="D515"/>
  <c r="D590"/>
  <c r="D591" s="1"/>
  <c r="D494"/>
  <c r="D566"/>
  <c r="D570" s="1"/>
  <c r="D511"/>
  <c r="D526" s="1"/>
  <c r="D435"/>
  <c r="D450" s="1"/>
  <c r="C53" i="1"/>
  <c r="C45"/>
  <c r="C46"/>
  <c r="C47"/>
  <c r="C48"/>
  <c r="C49"/>
  <c r="C50"/>
  <c r="C51"/>
  <c r="C52"/>
  <c r="C54"/>
  <c r="C44"/>
  <c r="C11"/>
  <c r="C12"/>
  <c r="C13"/>
  <c r="C14"/>
  <c r="C15"/>
  <c r="C16"/>
  <c r="C17"/>
  <c r="C18"/>
  <c r="C10"/>
  <c r="C28" i="2"/>
  <c r="C23"/>
  <c r="P4" i="10"/>
  <c r="P5"/>
  <c r="P6"/>
  <c r="P7"/>
  <c r="P8"/>
  <c r="P9"/>
  <c r="P10"/>
  <c r="P11"/>
  <c r="P12"/>
  <c r="P13"/>
  <c r="P3"/>
  <c r="O14"/>
  <c r="C14"/>
  <c r="D14"/>
  <c r="E14"/>
  <c r="F14"/>
  <c r="G14"/>
  <c r="H14"/>
  <c r="I14"/>
  <c r="J14"/>
  <c r="K14"/>
  <c r="L14"/>
  <c r="M14"/>
  <c r="N14"/>
  <c r="B14"/>
  <c r="D602" i="2" l="1"/>
  <c r="P14" i="10"/>
  <c r="C55" i="1"/>
  <c r="C19"/>
  <c r="C27"/>
  <c r="A63"/>
  <c r="G97" i="6" l="1"/>
  <c r="F58" l="1"/>
  <c r="F97"/>
  <c r="G58"/>
  <c r="G21"/>
  <c r="F21"/>
  <c r="E480" i="9" l="1"/>
  <c r="F469"/>
  <c r="F480" s="1"/>
  <c r="F380" l="1"/>
  <c r="E380"/>
  <c r="E314" l="1"/>
  <c r="F304"/>
  <c r="F314" s="1"/>
  <c r="F281" l="1"/>
  <c r="E281"/>
  <c r="F139"/>
  <c r="F148" s="1"/>
  <c r="E115"/>
  <c r="F106"/>
  <c r="F115" s="1"/>
  <c r="F182"/>
  <c r="E182"/>
  <c r="E148"/>
  <c r="E50" l="1"/>
  <c r="F40"/>
  <c r="F50" s="1"/>
  <c r="D58" i="2" l="1"/>
  <c r="C58"/>
  <c r="D68" l="1"/>
  <c r="D54"/>
  <c r="D42"/>
  <c r="D31"/>
  <c r="C31"/>
  <c r="D12"/>
  <c r="C54"/>
  <c r="D23"/>
  <c r="D38"/>
  <c r="C12"/>
  <c r="C38"/>
  <c r="C42"/>
  <c r="D28"/>
  <c r="A27" i="1"/>
  <c r="C69" i="2" l="1"/>
  <c r="G67" i="1"/>
  <c r="D69" i="2"/>
  <c r="D67" i="1"/>
</calcChain>
</file>

<file path=xl/sharedStrings.xml><?xml version="1.0" encoding="utf-8"?>
<sst xmlns="http://schemas.openxmlformats.org/spreadsheetml/2006/main" count="4652" uniqueCount="595">
  <si>
    <t>3.  ค่าจำหน่ายแบบพิมพ์และคำร้อง</t>
  </si>
  <si>
    <t>4.  ค่ารับรองสำเนาและถ่ายเอกสาร</t>
  </si>
  <si>
    <t xml:space="preserve">5.  รายได้เบ็ดเตล็ดอื่น ๆ </t>
  </si>
  <si>
    <t xml:space="preserve">                                                             รวม</t>
  </si>
  <si>
    <t xml:space="preserve">                                                              รวม</t>
  </si>
  <si>
    <t xml:space="preserve">                                                         รวมทั้งสิ้น</t>
  </si>
  <si>
    <t>งบกระทบยอดเงินฝากธนาคาร</t>
  </si>
  <si>
    <t>บวก  :  เงินฝากระหว่างทาง</t>
  </si>
  <si>
    <t xml:space="preserve">                                  วันที่ลงบัญชี               วันที่ฝากธนาคาร</t>
  </si>
  <si>
    <t>จำนวนเงิน</t>
  </si>
  <si>
    <t xml:space="preserve">                             ...............................................................................................................</t>
  </si>
  <si>
    <t>.........................................</t>
  </si>
  <si>
    <t>หัก :  เช็คจ่ายที่ผู้รับเงินยังไม่นำมาขึ้นเงินกับธนาคาร</t>
  </si>
  <si>
    <t>วันที่</t>
  </si>
  <si>
    <t>เลขที่เช็ค</t>
  </si>
  <si>
    <t>บวก : หรือ (หัก) รายการกระทบยอดอื่น ๆ</t>
  </si>
  <si>
    <t>รายละเอียด</t>
  </si>
  <si>
    <t>................................................................................................................</t>
  </si>
  <si>
    <t>ตำแหน่ง  นักวิชาการเงินและบัญชี</t>
  </si>
  <si>
    <t>ผู้จัดทำ</t>
  </si>
  <si>
    <t>ผู้ตรวจสอบ</t>
  </si>
  <si>
    <t>รับ</t>
  </si>
  <si>
    <t>จ่าย</t>
  </si>
  <si>
    <t>รายรับ</t>
  </si>
  <si>
    <t>เงินทุนสำรองเงินสะสม</t>
  </si>
  <si>
    <t>งบทดลอง</t>
  </si>
  <si>
    <t>เดบิท</t>
  </si>
  <si>
    <t>เครดิต</t>
  </si>
  <si>
    <t>ใบผ่านรายการบัญชีมาตรฐาน  1</t>
  </si>
  <si>
    <t xml:space="preserve">เดบิท   </t>
  </si>
  <si>
    <t>คำอธิบาย  เพื่อบันทึก</t>
  </si>
  <si>
    <t>ใบผ่านรายการบัญชีมาตรฐาน  2</t>
  </si>
  <si>
    <t>ใบผ่านรายการบัญชีมาตรฐาน  3</t>
  </si>
  <si>
    <t>ลงชื่อ......................................</t>
  </si>
  <si>
    <t>ลงชื่อ............................................</t>
  </si>
  <si>
    <t>รวม</t>
  </si>
  <si>
    <t xml:space="preserve">              รายรับ                                      รายจ่าย</t>
  </si>
  <si>
    <t>เงินรับฝาก - ภาษีหัก  ณ ที่จ่าย</t>
  </si>
  <si>
    <t>เงินรับฝาก - ประกันสัญญา</t>
  </si>
  <si>
    <t>เงินรับฝาก - ภาษีหัก  ณ  ที่จ่าย</t>
  </si>
  <si>
    <t>จนถึงปัจจุบัน</t>
  </si>
  <si>
    <t>ประมาณการ</t>
  </si>
  <si>
    <t>เกิดขึ้นจริง</t>
  </si>
  <si>
    <t>บาท</t>
  </si>
  <si>
    <t>รายการ</t>
  </si>
  <si>
    <t>เดือนนี้</t>
  </si>
  <si>
    <t>ยอดยกมา</t>
  </si>
  <si>
    <t>ภาษีอากร</t>
  </si>
  <si>
    <t>ค่าธรรมเนียม  ค่าปรับและใบอนุญาต</t>
  </si>
  <si>
    <t>รายได้จากทรัพ์สิน</t>
  </si>
  <si>
    <t>รายได้จากสาธารณูปโภคและการพาณิชย์</t>
  </si>
  <si>
    <t>รายได้เบ็ดเตล็ด</t>
  </si>
  <si>
    <t>รายได้จากทุน</t>
  </si>
  <si>
    <t>ภาษีจัดสรร</t>
  </si>
  <si>
    <t>เงินอุดหนุน</t>
  </si>
  <si>
    <t>รายจ่ายค้างจ่าย</t>
  </si>
  <si>
    <t>เงินสะสม</t>
  </si>
  <si>
    <t>รายจ่าย</t>
  </si>
  <si>
    <t>งบกลาง</t>
  </si>
  <si>
    <t>เงินเดือน</t>
  </si>
  <si>
    <t>ค่าตอบแทน</t>
  </si>
  <si>
    <t>ค่าใช้สอย</t>
  </si>
  <si>
    <t>ค่าวัสดุ</t>
  </si>
  <si>
    <t>ค่าสาธารณูปโภค</t>
  </si>
  <si>
    <t>ค่าครุภัณฑ์</t>
  </si>
  <si>
    <t>ค่าที่ดินและสิ่งก่อสร้าง</t>
  </si>
  <si>
    <t>รายจ่ายอื่น</t>
  </si>
  <si>
    <t>รวมรายจ่าย</t>
  </si>
  <si>
    <t>สูงกว่า</t>
  </si>
  <si>
    <t>(ต่ำกว่า)</t>
  </si>
  <si>
    <t>ยอดยกไป</t>
  </si>
  <si>
    <t>รหัสบัญชี</t>
  </si>
  <si>
    <t>รับจริงเดือนนี้</t>
  </si>
  <si>
    <t>รายได้จัดเก็บเอง</t>
  </si>
  <si>
    <t>รายได้ที่รัฐบาลจัดสรรให้องค์กรปกครองส่วนท้องถิ่น</t>
  </si>
  <si>
    <t>รายได้ที่รัฐบาลอุดหนุนให้องค์กรปกครองส่วนท้องถิ่น</t>
  </si>
  <si>
    <t xml:space="preserve">                                                 รวม</t>
  </si>
  <si>
    <t xml:space="preserve">                                                        รวม</t>
  </si>
  <si>
    <t xml:space="preserve">                                                         รวม</t>
  </si>
  <si>
    <t xml:space="preserve">                                                           รวม</t>
  </si>
  <si>
    <t xml:space="preserve">                                                          รวม</t>
  </si>
  <si>
    <t>หมวดภาษีอากร</t>
  </si>
  <si>
    <t>หมวดค่าธรรมเนียม ค่าปรับและใบอนุญาต</t>
  </si>
  <si>
    <t>หมวดรายได้จากทรัพย์สิน</t>
  </si>
  <si>
    <t>หมวดรายได้จากสาธารณูปโภคและการพาณิชย์</t>
  </si>
  <si>
    <t>หมวดรายได้เบ็ดเตล็ด</t>
  </si>
  <si>
    <t>1.  ภาษีโรงเรือนและที่ดิน</t>
  </si>
  <si>
    <t>2.  ภาษีบำรุงท้องที่</t>
  </si>
  <si>
    <t>3.  ภาษีป้าย</t>
  </si>
  <si>
    <t>4.  อากรฆ่าสัตว์</t>
  </si>
  <si>
    <t>1.  เงินที่มีผู้อุทิศให้</t>
  </si>
  <si>
    <t>2.  ค่าขายแบบแปลน</t>
  </si>
  <si>
    <t>หมวดรายได้จากทุน</t>
  </si>
  <si>
    <t>1.  ค่าขายทอดตลาดทรัพย์สิน</t>
  </si>
  <si>
    <t>หมวดภาษีจัดสรร</t>
  </si>
  <si>
    <t>หมวดเงินอุดหนุน</t>
  </si>
  <si>
    <t>เลขที่</t>
  </si>
  <si>
    <t>องค์การบริหารส่วนตำบลหินโคน</t>
  </si>
  <si>
    <t>เงินฝากธนาคาร 309-6-01655-0</t>
  </si>
  <si>
    <t>เงินฝากธนาคาร 309-0-00740-1</t>
  </si>
  <si>
    <t>ค่าธรรมเนียมจดทะเบียนสิทธิและนิติกรรมที่ดิน</t>
  </si>
  <si>
    <t>ภาษีมูลค่าเพิ่ม 1 ใน 9</t>
  </si>
  <si>
    <t>ภาษีสุรา</t>
  </si>
  <si>
    <t>ภาษีสรรพสามิต</t>
  </si>
  <si>
    <t>เลขที่บัญชี    309-0-00740-1</t>
  </si>
  <si>
    <t>ลูกหนี้เงินยืมเงินสะสม</t>
  </si>
  <si>
    <t>เงินฝากธนาคาร  309-0-00740-1</t>
  </si>
  <si>
    <t>โอนครั้งที่</t>
  </si>
  <si>
    <t>สาธารณูปโภค</t>
  </si>
  <si>
    <t>ครุภัณฑ์</t>
  </si>
  <si>
    <t>ที่ดินและสิ่งฯ</t>
  </si>
  <si>
    <t>หมายเหตุ</t>
  </si>
  <si>
    <t>(นางจริยา  ศรีพนม)</t>
  </si>
  <si>
    <t>เงินเดือน (ฝ่ายการเมือง)</t>
  </si>
  <si>
    <t>เงินเดือน (ฝ่ายประจำ)</t>
  </si>
  <si>
    <t>เงินเดือน (ฝ่ายการเมิอง)</t>
  </si>
  <si>
    <t>1.  ภาษีและค่าธรรมเนียมรถยนต์หรือล้อเลื่อน</t>
  </si>
  <si>
    <t>2.  ภาษีมูลค่าเพิ่มตาม พ.ร.บ. กำหนดแผนฯ</t>
  </si>
  <si>
    <t>4.  ภาษีธุรกิจเฉพาะ</t>
  </si>
  <si>
    <t>5.  ภาษีสุรา</t>
  </si>
  <si>
    <t>6.  ภาษีสรรพสามิต</t>
  </si>
  <si>
    <t>7.  ค่าภาคหลวงแร่</t>
  </si>
  <si>
    <t>8.  ค่าภาคหลวงปิโตรเลียม</t>
  </si>
  <si>
    <t>9.  ค่าธรรมเนียมจดทะเบียนสิทธิและนิติกรรมที่ดิน</t>
  </si>
  <si>
    <t>1.  เบี้ยยังชีพผู้สูงอายุ</t>
  </si>
  <si>
    <t>2.  เบี้ยยังชีพผู้พิการ</t>
  </si>
  <si>
    <t>3. เงินสมทบประกันสังคม</t>
  </si>
  <si>
    <t>4. เงินเดือนครูผู้ดูแลเด็ก</t>
  </si>
  <si>
    <t>5. ค่าตอบแทนครูผู้ดูแลเด็ก</t>
  </si>
  <si>
    <t>เงินสด</t>
  </si>
  <si>
    <t>ค่าขายแบบแปลน</t>
  </si>
  <si>
    <t>ค่าภาคหลวงปิโตรเลียม</t>
  </si>
  <si>
    <t>รายการเงินฝาก ธนาคารกรุงไทย จำกัด (มหาชน) สาขาลำปลายมาศ  ประเภท กระแสรายวัน  เลขที่บัญชี</t>
  </si>
  <si>
    <t>309-6-01655-0  เพื่อโอนเข้าบัญชี ธนาคารกรุงไทย สาขาลำปลายมาศ ประเภท ออมทรัพย์   เลขที่บัญชี</t>
  </si>
  <si>
    <t>ภาษีมูลค่าเพิ่มตาม พรบ.กำหนดแผนฯ</t>
  </si>
  <si>
    <t>เงินอุดหนุนทั่วไป</t>
  </si>
  <si>
    <t>เงินรับฝาก - ประกันสังคม</t>
  </si>
  <si>
    <t>6. วัสดุสื่อการเรียนการสอน</t>
  </si>
  <si>
    <t>ผู้อำนวยการกองคลัง</t>
  </si>
  <si>
    <t>ค่าธรรมเนียมเกี่ยวกับใบอนุญาตการขายสุรา</t>
  </si>
  <si>
    <t>ตำแหน่ง  ผู้อำนวยการกองคลัง</t>
  </si>
  <si>
    <t>เงินฝากธนาคาร  309-6-01655-0</t>
  </si>
  <si>
    <t xml:space="preserve"> </t>
  </si>
  <si>
    <t>เป็นเงิน</t>
  </si>
  <si>
    <t>ลูกหนี้เงินทุนโครงการเศรษฐกิจชุมชน</t>
  </si>
  <si>
    <t>ใบผ่านรายการบัญชีทั่วไป</t>
  </si>
  <si>
    <t>(ลงชื่อ)......................................................ผู้จัดทำ</t>
  </si>
  <si>
    <t>(นางสาววรรณิภา  นาดี)</t>
  </si>
  <si>
    <t>เห็นควรให้ปรับปรุงรายการข้างต้น</t>
  </si>
  <si>
    <t>(ลงชื่อ)......................................................ผู้อนุมัติ</t>
  </si>
  <si>
    <t>(นางจริยา   ศรีพนม)</t>
  </si>
  <si>
    <t xml:space="preserve">      (ลงชื่อ)................................................ผู้ตรวจสอบ</t>
  </si>
  <si>
    <t>รายรับ  (หมายเหตุ 1)</t>
  </si>
  <si>
    <t>รายจ่ายค้างจ่าย (หมายเหตุ 2)</t>
  </si>
  <si>
    <t>รายละเอียด ประกอบงบทดลอง และรายงานรับ - จ่ายเงิน</t>
  </si>
  <si>
    <t>รายจ่ายค้างจ่าย  (หมายเหตุ 2)</t>
  </si>
  <si>
    <t>หมวดที่จ่าย</t>
  </si>
  <si>
    <t xml:space="preserve">เงินเดือน </t>
  </si>
  <si>
    <t>(ฝ่ายการเมือง)</t>
  </si>
  <si>
    <t>(ฝ่ายประจำ)</t>
  </si>
  <si>
    <t>,</t>
  </si>
  <si>
    <t>งบกลาง - เงินสมทบประกันสังคม</t>
  </si>
  <si>
    <t>องค์การบริหารส่วนตำบลหินโคน  อำเภอลำปลายมาศ  จังหวัดบุรีรัมย์</t>
  </si>
  <si>
    <t>ปีงบประมาณ  พ.ศ.  2559   ประจำเดือน  ตุลาคม  2558</t>
  </si>
  <si>
    <t>(บาท)</t>
  </si>
  <si>
    <t>เงินอุดหนุนระบุ</t>
  </si>
  <si>
    <t>วัตถุประสงค์/</t>
  </si>
  <si>
    <t>เฉพาะกิจ (บาท)</t>
  </si>
  <si>
    <t>ที่เกิดขึ้นจริง</t>
  </si>
  <si>
    <t>รวมรายรับ</t>
  </si>
  <si>
    <t>ลูกหนี้เงินยืม</t>
  </si>
  <si>
    <t>ณ   วันที่  31  ตุลาคม  2558</t>
  </si>
  <si>
    <t>เงินรายรับ (หมายเหตุ 1)</t>
  </si>
  <si>
    <t>เงินรับฝาก (หมายเหตุ 3)</t>
  </si>
  <si>
    <t xml:space="preserve">องค์การบริหารส่วนตำบลหินโคน  อำเภอลำปลายมาศ  จังหวัดบุรีรัมย์ </t>
  </si>
  <si>
    <t xml:space="preserve">รายรับจริงประกอบงบทดลองและรายงานรับ - จ่ายเงิน </t>
  </si>
  <si>
    <t>ณ  วันที่   31   ตุลาคม   2558</t>
  </si>
  <si>
    <t>ธนาคารกรุงไทย จำกัด (มหาชน) สาขาลำปลายมาศ</t>
  </si>
  <si>
    <t>เงินเดือน(การเมือง)</t>
  </si>
  <si>
    <t>เงินเดือน (ประจำ)</t>
  </si>
  <si>
    <t>อุดหนุน</t>
  </si>
  <si>
    <t>ที่ดินและสิ่งก่อสร้าง</t>
  </si>
  <si>
    <t>บริหารทั่วไป</t>
  </si>
  <si>
    <t>บริหารงานคลัง</t>
  </si>
  <si>
    <t>รักษาความสงบ</t>
  </si>
  <si>
    <t>การศึกษา</t>
  </si>
  <si>
    <t>ก่อนวัยเรียนฯ</t>
  </si>
  <si>
    <t>สาธารณสุข</t>
  </si>
  <si>
    <t>สร้างความเข้มแข็ง</t>
  </si>
  <si>
    <t>นันทนาการ</t>
  </si>
  <si>
    <t>วัฒนธรรม</t>
  </si>
  <si>
    <t>อุตสาหกรรมฯ</t>
  </si>
  <si>
    <t>โครงสร้างพืนฐาน</t>
  </si>
  <si>
    <t>เกษตร</t>
  </si>
  <si>
    <t>บริหารทัวไปศาสนา</t>
  </si>
  <si>
    <t>แผนงาน/หมวดรายจ่าย</t>
  </si>
  <si>
    <t>งบประมาณรายจ่ายประจำปีงบประมาณ พ.ศ.  2559  (ก่อนโอน)</t>
  </si>
  <si>
    <t>2. ค่าธรรมเนียมประทับตรารับรองให้จำหน่ายเนื้อสัตว์</t>
  </si>
  <si>
    <t>1.  ค่าธรรมเนียมเกี่ยวกับควบคุมการฆ่าสัตว์และจำหน่ายเนื้อสัตว์</t>
  </si>
  <si>
    <t>3.  ค่าธรรมเนียมเกี่ยวกับใบอนุญาตการขายสุรา</t>
  </si>
  <si>
    <t>4.  ค่าธรรมเนียมเกี่ยวกับใบอนุญาตการพนัน</t>
  </si>
  <si>
    <t>5.  ค่าธรรมเนียมเก็บและขนอุจจาระหรือสิ่งปฏิกูล</t>
  </si>
  <si>
    <t>7. ค่าธรรมเนียมจดทะเบียนพาณิชย์</t>
  </si>
  <si>
    <t>8.  ค่าปรับการผิดสัญญา</t>
  </si>
  <si>
    <t>9.  ค่าใบอนุญาตประกอบการค้าสำหรับกิจการที่เป็นอันตรายฯ</t>
  </si>
  <si>
    <t>6.  ค่าธรรมเนียม ปิด โปรย ติดตั้งแผ่นประกาศหรือแผ่นปลิวฯ</t>
  </si>
  <si>
    <t>1.  ค่าเช่าหรือบริการสถานที่</t>
  </si>
  <si>
    <t>2.  ดอกเบี้ย</t>
  </si>
  <si>
    <t>3.  รายได้จากทรัพย์สินอื่น ๆ</t>
  </si>
  <si>
    <t>1.  เงินช่วยเหลือจากการประปา</t>
  </si>
  <si>
    <t>3.  ภาษีมูลค่าเพิ่มตาม พ.ร.บ. จัดสรรรายได้</t>
  </si>
  <si>
    <t>1.  เงินอุดหนุนทั่วไป สำหรับดำเนินการตามอำนาจหน้าที่ฯ</t>
  </si>
  <si>
    <t>หมวดเงินอุดหนุนระบุวัตถุประสงค์/เฉพาะกิจ</t>
  </si>
  <si>
    <t xml:space="preserve">รายงาน  รับ - จ่ายเงิน </t>
  </si>
  <si>
    <t>เงินอุดหนุนระบุวัตถุประสงค์/เฉพาะกิจ</t>
  </si>
  <si>
    <t>เงินรับฝาก  (หมายเหตุ 3)</t>
  </si>
  <si>
    <t xml:space="preserve"> 1/2559</t>
  </si>
  <si>
    <t xml:space="preserve"> 31 ตุลาคม 2558</t>
  </si>
  <si>
    <t>รายการจากสมุดเงินสดรับไปบัญชีแยกประเภทที่เกี่ยวข้อง ประจำเดือน  ตุลาคม  2558</t>
  </si>
  <si>
    <t>รายการจากสมุดเงินสดจ่ายไปบัญชีแยกประเภทที่เกี่ยวข้อง  ประจำเดือน  ตุลาคม  2558</t>
  </si>
  <si>
    <t>รายการจากทะเบียนเงินรายรับไปบัญชีแยกประเภทที่เกี่ยวข้อง  ประจำเดือน ตุลาคม  2558</t>
  </si>
  <si>
    <t>เงินรับฝาก - ประกันซอง</t>
  </si>
  <si>
    <t>รายได้จากรัฐบาลค้างรับ</t>
  </si>
  <si>
    <t>เงินรับฝาก - เงินรอคืนจังหวัด</t>
  </si>
  <si>
    <t>เงินฝากธนาคาร - ประเภทออมทรัพย์</t>
  </si>
  <si>
    <t>111201</t>
  </si>
  <si>
    <t>เงินฝากธนาคาร - ประเภทประจำ</t>
  </si>
  <si>
    <t>111202</t>
  </si>
  <si>
    <t>เงินฝากธนาคาร - ประเภทกระแสรายวัน</t>
  </si>
  <si>
    <t>111203</t>
  </si>
  <si>
    <t>ลูกหนี้ภาษีบำรุงท้องที่</t>
  </si>
  <si>
    <t>113302</t>
  </si>
  <si>
    <t>113500</t>
  </si>
  <si>
    <t>190001</t>
  </si>
  <si>
    <t>211000</t>
  </si>
  <si>
    <t>215000</t>
  </si>
  <si>
    <t>310000</t>
  </si>
  <si>
    <t>320000</t>
  </si>
  <si>
    <t>511000</t>
  </si>
  <si>
    <t>521000</t>
  </si>
  <si>
    <t>522000</t>
  </si>
  <si>
    <t>531000</t>
  </si>
  <si>
    <t>532000</t>
  </si>
  <si>
    <t>533000</t>
  </si>
  <si>
    <t>534000</t>
  </si>
  <si>
    <t>541000</t>
  </si>
  <si>
    <t>542000</t>
  </si>
  <si>
    <t>551000</t>
  </si>
  <si>
    <t>561000</t>
  </si>
  <si>
    <t>123003</t>
  </si>
  <si>
    <t>113700</t>
  </si>
  <si>
    <t>เงินขาดบัญชี</t>
  </si>
  <si>
    <t>111100</t>
  </si>
  <si>
    <t xml:space="preserve"> 2/2559</t>
  </si>
  <si>
    <t xml:space="preserve"> 30 พฤศจิกายน 58</t>
  </si>
  <si>
    <t>รายการจากสมุดเงินสดรับไปบัญชีแยกประเภทที่เกี่ยวข้อง ประจำเดือน  พฤศจิกายน  2558</t>
  </si>
  <si>
    <t>รายการจากสมุดเงินสดจ่ายไปบัญชีแยกประเภทที่เกี่ยวข้อง  ประจำเดือน  พฤศจิกายน  2558</t>
  </si>
  <si>
    <t>รายการจากทะเบียนเงินรายรับไปบัญชีแยกประเภทที่เกี่ยวข้อง  ประจำเดือน  พฤศจิกายน  2558</t>
  </si>
  <si>
    <t>เงินฝากธนาคาร  309-0-00740-2</t>
  </si>
  <si>
    <t>เงินรับฝาก - เงินรอคืนจังหวัด (ยาเสพติด)</t>
  </si>
  <si>
    <t>เงินเดือน (ฝ่ายประจำ) - ครู ผดด</t>
  </si>
  <si>
    <t>เงินเดือน (ฝ่ายประจำ) - ค่าตอบแทนพนักงานจ้าง ผดด</t>
  </si>
  <si>
    <t>ลูกหนี้เงินยืมเงินสะสม - เบี้ยยังชีพผู้สูงอายุ</t>
  </si>
  <si>
    <t>ลูกหนี้เงินยืมเงินสะสม - เบี้ยยังชีพผู้พิการ</t>
  </si>
  <si>
    <t>หน่วย : บาท</t>
  </si>
  <si>
    <t>ภาษีหัก ณ ที่จ่าย</t>
  </si>
  <si>
    <t>ประกันซอง</t>
  </si>
  <si>
    <t>ประกันสัญญา</t>
  </si>
  <si>
    <t>ประกันสังคม</t>
  </si>
  <si>
    <t>เงินรอคืนจังหวัด</t>
  </si>
  <si>
    <t>เงินทุนโครงการเศรษฐกิจชุมชน</t>
  </si>
  <si>
    <t xml:space="preserve">             (นางจริยา  ศรีพนม)                                             (สมโภชน์  จันทร์ดอน)                                  (นายถวัลย์  โขมโนทัย)</t>
  </si>
  <si>
    <t xml:space="preserve">            ผู้อำนวยการกองคลัง                                      ปลัดองค์การบริหารส่วนตำบล                นายกองค์การบริหารส่วนตำบลหินโคน</t>
  </si>
  <si>
    <t>(ลงชื่อ)....................................                      (ลงชื่อ) ส.ต.ท....................................                    (ลงชื่อ).............................................</t>
  </si>
  <si>
    <t xml:space="preserve"> 30 ธันวาคม  58</t>
  </si>
  <si>
    <t>รายการจากสมุดเงินสดรับไปบัญชีแยกประเภทที่เกี่ยวข้อง ประจำเดือน ธันวาคม  2558</t>
  </si>
  <si>
    <t>รายการจากสมุดเงินสดจ่ายไปบัญชีแยกประเภทที่เกี่ยวข้อง  ประจำเดือน  ธันวาคม  2558</t>
  </si>
  <si>
    <t>รายการจากทะเบียนเงินรายรับไปบัญชีแยกประเภทที่เกี่ยวข้อง  ประจำเดือน  ธันวาคม  2558</t>
  </si>
  <si>
    <t xml:space="preserve"> 4/2559</t>
  </si>
  <si>
    <t xml:space="preserve"> 31 มกราคม 2559</t>
  </si>
  <si>
    <t>รายการจากสมุดเงินสดรับไปบัญชีแยกประเภทที่เกี่ยวข้อง ประจำเดือน มกราคม  2559</t>
  </si>
  <si>
    <t>รายการจากสมุดเงินสดจ่ายไปบัญชีแยกประเภทที่เกี่ยวข้อง  ประจำเดือน  มกราคม  2559</t>
  </si>
  <si>
    <t>รายการจากทะเบียนเงินรายรับไปบัญชีแยกประเภทที่เกี่ยวข้อง  ประจำเดือน  มกราคม  2559</t>
  </si>
  <si>
    <t>ค่าวัสดุ-ค่าจัดการเรียนการสอน</t>
  </si>
  <si>
    <t>งบกลาง - เบี้ยยังชีพผู้สูงอายุ</t>
  </si>
  <si>
    <t>งบกลาง - เบี้ยยังชีพผู้พิการ</t>
  </si>
  <si>
    <t xml:space="preserve">ลูกหนี้เงินยืม </t>
  </si>
  <si>
    <t>รายได้-ค่าปรับผิดสัญญา</t>
  </si>
  <si>
    <t>ภาษีมูลค่าเพิ่มตาม พรบ.จัดสรรรายได้ฯ</t>
  </si>
  <si>
    <t>เงินอุดหนุนระบุวัตถุประสงค์-เบี้ยยังชีพผู้สูงอายุ</t>
  </si>
  <si>
    <t>เงินอุดหนุนระบุวัตถุประสงค์-เบี้ยยังชีพผู้พิการ</t>
  </si>
  <si>
    <t>เงินอุดหนุนระบุวัตถุประสงค์-ประกันสังคม</t>
  </si>
  <si>
    <t>เงินอุดหนุนระบุวัตถุประสงค์-เงินเดือน ครู ผดด.</t>
  </si>
  <si>
    <t>เงินอุดหนุนระบุวัตถุประสงค์-ค่าตอบแทนผดด.</t>
  </si>
  <si>
    <t>เงินอุดหนุนระบุวัตถุประสงค์-สื่อการเรียนการสอน</t>
  </si>
  <si>
    <t>เงินอุดหนุนระบุวัตถุประสงค์-ปรับสภาพที่อยู่อาสัยคนพิการ</t>
  </si>
  <si>
    <t xml:space="preserve"> 3/2559</t>
  </si>
  <si>
    <t>เงินฝากธนาคาร 309-6-01655-1</t>
  </si>
  <si>
    <t>เงินฝากธนาคาร 440-4-12443-4</t>
  </si>
  <si>
    <t>ลูกหนี้เงินยืม - เบี้ยยังชีพผู้สูงอายุ</t>
  </si>
  <si>
    <t xml:space="preserve">ลูกหนี้เงิน </t>
  </si>
  <si>
    <t>เงินเดือน (ฝ่ายประจำ) - ครู ผดด.</t>
  </si>
  <si>
    <t>เงินเดือน (ฝ่ายประจำ) - ค่าตอบแทน ผดด.</t>
  </si>
  <si>
    <t>ค่าวัสดุ - วัสดุก่อสร้างที่อยู่อาศัยคนพิการ</t>
  </si>
  <si>
    <t>ค่าธรรมเนียมจดทะเบียนพาณิชย์</t>
  </si>
  <si>
    <t>ดอกเบี้ย</t>
  </si>
  <si>
    <t>รายได้เบ็ดเตล็ดอื่นๆ</t>
  </si>
  <si>
    <t>ยอดคงเหลือตามรายงานธนาคาร  ณ  วันที่    31  มกราคม  2559</t>
  </si>
  <si>
    <t>ยอดคงเหลือตามบัญชี  ณ วันที่    31  มกราคม  2559</t>
  </si>
  <si>
    <t>ลูกหนี้เงินยืม - เบี้ยยังชีพผู้พิการ</t>
  </si>
  <si>
    <t>เงินรับฝาก - เงินรอคืนจ้งหวัด</t>
  </si>
  <si>
    <t>เงินฝากธนาคาร 05269099178-2</t>
  </si>
  <si>
    <t>ภาษีบำรุงท้องที่</t>
  </si>
  <si>
    <t>ค่าธรรมเนียมปิด โปรย ติดตั้งแผ่นประกาศฯ</t>
  </si>
  <si>
    <t>ค่าปรับการผิดสัญญา</t>
  </si>
  <si>
    <t>ภาษีและค่าธรรมเนียมรถยนต์และล้อเลื่อน</t>
  </si>
  <si>
    <t>ภาษีธุรกิจเฉพาะ</t>
  </si>
  <si>
    <t>เงินเดือนครู</t>
  </si>
  <si>
    <t>ค่าตอบแทน ผดด.</t>
  </si>
  <si>
    <t>โครงการซ่อมแซมสถานีสูบน้ำ ม.3</t>
  </si>
  <si>
    <t>ณ   วันที่  31  มกราคม  2559</t>
  </si>
  <si>
    <t>113100</t>
  </si>
  <si>
    <t>ณ   วันที่  30  พฤศจิกายน  2558</t>
  </si>
  <si>
    <t>710000</t>
  </si>
  <si>
    <t>722000</t>
  </si>
  <si>
    <t>ณ   วันที่  31  ธันวาคม  2558</t>
  </si>
  <si>
    <t>733000</t>
  </si>
  <si>
    <t>(ลงชื่อ)....................................                      (ลงชื่อ) .............................................                    (ลงชื่อ).............................................</t>
  </si>
  <si>
    <t xml:space="preserve">             (นางจริยา  ศรีพนม)                                         (นายอำนวย  นาครินทร์)                                     (นายถวัลย์  โขมโนทัย)</t>
  </si>
  <si>
    <t xml:space="preserve">            ผู้อำนวยการกองคลัง                               รองปลัดองค์การบริหารส่วนตำบล                นายกองค์การบริหารส่วนตำบลหินโคน</t>
  </si>
  <si>
    <t>งบประมาณ</t>
  </si>
  <si>
    <t>ลูกหนี้เงินสะสม</t>
  </si>
  <si>
    <t>เจ้าหนี้เงินสะสม</t>
  </si>
  <si>
    <t>เบี้ยยังชีพผู้สูงอายุ ประจำเดือน ตุลาคม 2558</t>
  </si>
  <si>
    <t>เบี้ยยังชีพผู้พิการ ประจำเดือน ตุลาคม 2558</t>
  </si>
  <si>
    <t>เงินเดือนครู ผดด. ประจำเดือน ตุลาคม 2558</t>
  </si>
  <si>
    <t>ค่าตอบแทน ผดด. ประจำเดือน ตุลาคม 2558</t>
  </si>
  <si>
    <t>บันทึกยืมเงินสะสมทดรองจ่าย ตามระเบียบข้อ 55</t>
  </si>
  <si>
    <t>309-0-00740-1  จำนวนเงิน  1,513,960.34 บาท  เป็นเงินรายได้  (ภาษีจัดสรร)  ประจำเดือน  ตุลาคม 2558</t>
  </si>
  <si>
    <t xml:space="preserve"> 12 พฤศจิกายน 58</t>
  </si>
  <si>
    <t>ส่งใช้เงินยืมเงินสะสม ราย นางเทียมจันทร์   จันทร์ดอน และนางนีละมัย  หมื่นหาวงศ์</t>
  </si>
  <si>
    <t>เบี้ยยังชีพผู้สูงอายุ ประจำเดือน พฤศจิกายน  2558</t>
  </si>
  <si>
    <t>ส่งใช้ตามฏีกาเลขที่   50/2559  ลงวันที่  12  พฤศจิกายน   2558  จำนวนเงิน   1,587,800.-  บาท</t>
  </si>
  <si>
    <t>เบี้ยยังชีพผู้พิการ ประจำเดือน พฤศจิกายน  2558</t>
  </si>
  <si>
    <t>ส่งใช้ตามฏีกาเลขที่   51/2559  ลงวันที่  12  พฤศจิกายน   2558  จำนวนเงิน   509,600.-  บาท</t>
  </si>
  <si>
    <t xml:space="preserve"> 5/2559</t>
  </si>
  <si>
    <t>เงินเดือน (ฝ่ายประจำ) - เงินเดือนครู</t>
  </si>
  <si>
    <t>ส่งใช้เงินยืมเงินสะสม ราย นางธันย์ชนก  บุตรโต   เป็นเงินเดือนครูผู้ดูแลเด็ก ประจำเดือน ตุลาคม  2558</t>
  </si>
  <si>
    <t>ส่งใช้ตามฎีกาเลขที่  87/2559   ลงวันที่  30  พฤศจิกายน  2558  จำนวนเงิน  35,670.-  บาท</t>
  </si>
  <si>
    <t xml:space="preserve"> 6/2559</t>
  </si>
  <si>
    <t>ส่งใช้เงินยืมเงินสะสม ราย นางธันย์ชนก  บุตรโต   เป็นค่าตอบแทนผู้ดูแลเด็ก ประจำเดือน ตุลาคม  2558</t>
  </si>
  <si>
    <t>ส่งใช้ตามฎีกาเลขที่  88/2559   ลงวันที่  30  พฤศจิกายน  2558  จำนวนเงิน  34,200.-  บาท</t>
  </si>
  <si>
    <t xml:space="preserve"> 7/2559</t>
  </si>
  <si>
    <t>309-0-00740-1 จำนวนเงิน  9,305,420.27  บาท เป็นเงินรายได้ (ภาษีจัดสรร)  ประจำเดือน  พฤศจิกายน 58</t>
  </si>
  <si>
    <t xml:space="preserve"> 8/2559</t>
  </si>
  <si>
    <t xml:space="preserve"> 17 ธันวาคม 2558</t>
  </si>
  <si>
    <t>ส่งใช้เงินยืม  ราย นางเทียมจันทร์   จันทร์ดอน และนางนีละมัย  หมื่นหาวงศ์   เป็นค่าเบี้ยยังชีพผู้สูงอายุ</t>
  </si>
  <si>
    <t>ประจำเดือน ธันวาคม  2558  ส่งใช้ตามฏีกาเลขที่  129/2559  ลงวันที่  17  ธันวาคม  2558</t>
  </si>
  <si>
    <t>เป็นจำนวนเงิน   769,400.-   บาท</t>
  </si>
  <si>
    <t xml:space="preserve"> 9/2559</t>
  </si>
  <si>
    <t>ส่งใช้เงินยืม  ราย นางเทียมจันทร์   จันทร์ดอน และนางนีละมัย  หมื่นหาวงศ์   เป็นค่าเบี้ยยังชีพผู้พิการ</t>
  </si>
  <si>
    <t>ประจำเดือน ธันวาคม  2558  ส่งใช้ตามฏีกาเลขที่  130/2559  ลงวันที่  17  ธันวาคม  2558</t>
  </si>
  <si>
    <t>เป็นจำนวนเงิน   240,000.-   บาท</t>
  </si>
  <si>
    <t xml:space="preserve"> 10/2559</t>
  </si>
  <si>
    <t xml:space="preserve"> 29 ธันวาคม 2558</t>
  </si>
  <si>
    <t>เงินฝากธนาคาร  05269099178-2</t>
  </si>
  <si>
    <t>เงินฝากธนาคาร  440-2-55655-4</t>
  </si>
  <si>
    <t>รายการเงินฝาก ธนาคาร ธกส. สาขาลำปลายมาศ  ประเภทออมทรัพย์  เลขที่บัญชี  440-2-55655-4</t>
  </si>
  <si>
    <t>เพื่อโอนเข้าบัญชี ธนาคารออมสิน สาขาลำปลายมาศ ประเภทเผื่อเรียก  เลขที่บัญชี  05269099178-2</t>
  </si>
  <si>
    <t>จำนวนเงิน  1,200,000.-  บาท  เช็คเลขที่  3709058   ลงวันที่  29  ธันวาคม  2558</t>
  </si>
  <si>
    <t xml:space="preserve"> 11/2559</t>
  </si>
  <si>
    <t>รายการเงินฝาก ธนาคารกรุงไทย สาขาลำปลายมาศ  ประเภทออมทรัพย์  เลขที่บัญชี  309-0-00740-1</t>
  </si>
  <si>
    <t>จำนวนเงิน  797,391.88  บาท  เช็คเลขที่  10042287   ลงวันที่  29  ธันวาคม  2558</t>
  </si>
  <si>
    <t xml:space="preserve"> 12/2559</t>
  </si>
  <si>
    <t xml:space="preserve"> 30 ธันวาคม 2558</t>
  </si>
  <si>
    <t>309-0-00740-1 จำนวนเงิน  4,834,450.32 บาท เป็นเงินรายได้ (ภาษีจัดสรร)  ประจำเดือน  ธันวาคม 2558</t>
  </si>
  <si>
    <t xml:space="preserve"> 29  มกราคม  2559</t>
  </si>
  <si>
    <t>หมายเหตุ 1</t>
  </si>
  <si>
    <t>8. ค่าใช้จ่ายปรับสภาพที่อยู่อาศัยคนพิการ</t>
  </si>
  <si>
    <t>7. ค่าไฟฟ้าสถานีสูบน้ำ</t>
  </si>
  <si>
    <t xml:space="preserve">(ลงชื่อ)                                          (ลงชื่อ)  ส.ต.ท.                                          (ลงชื่อ)                                                </t>
  </si>
  <si>
    <t xml:space="preserve">           (นางจริยา   ศรีพนม)                              (สมโภชน์   จันทร์ดอน)                        (นายถวัลย์   โขมโนทัย)</t>
  </si>
  <si>
    <t xml:space="preserve">          ผู้อำนวยการกองคลัง                         ปลัดองค์การบริหารส่วนตำบล       นายกองค์การบริหารส่วนตำบลหืนโคน</t>
  </si>
  <si>
    <t>รับจริง</t>
  </si>
  <si>
    <t>ณ  วันที่   30  พฤศจิกายน  2558</t>
  </si>
  <si>
    <t xml:space="preserve">รับจริง </t>
  </si>
  <si>
    <t>ณ  วันที่   31  ธันวาคม  2558</t>
  </si>
  <si>
    <t>ณ  วันที่   31  มกราคม  2559</t>
  </si>
  <si>
    <t xml:space="preserve">(ลงชื่อ)                                              (ลงชื่อ)                                                    (ลงชื่อ)                                                </t>
  </si>
  <si>
    <t xml:space="preserve">          ผู้อำนวยการกองคลัง                       รองปลัดองค์การบริหารส่วนตำบล       นายกองค์การบริหารส่วนตำบลหืนโคน</t>
  </si>
  <si>
    <t xml:space="preserve">           (นางจริยา   ศรีพนม)                              (นายอำนวย  นาครินทร์)                           (นายถวัลย์   โขมโนทัย)</t>
  </si>
  <si>
    <t>วันที่  1  กุมภาพันธ์  2559</t>
  </si>
  <si>
    <t>ณ วันที่  31  ตุลาคม  2558</t>
  </si>
  <si>
    <t>คงเหลือ</t>
  </si>
  <si>
    <t>ภาษี หัก ณ ที่จ่าย</t>
  </si>
  <si>
    <t>(ลงชื่อ).......................................</t>
  </si>
  <si>
    <t>(นายอำนวย  นาครินทร์)</t>
  </si>
  <si>
    <t>รองปลัดองค์การบริหารส่วนตำบล</t>
  </si>
  <si>
    <t>นายกองค์การบริหารส่วนตำบล</t>
  </si>
  <si>
    <t>(นายถวัลย์  โขมโนทัย)</t>
  </si>
  <si>
    <t>ณ วันที่  30  พฤศจิกายน  2558</t>
  </si>
  <si>
    <t>ณ วันที่  31  ธันวาคม  2558</t>
  </si>
  <si>
    <t>ณ วันที่  31  มกราคม  2559</t>
  </si>
  <si>
    <t>บันทึกบัญชีเงินฝากธนาคาร เนื่องจากสิบตำรวจโทสมโภชน์  จันทร์ดอน ได้แจ้งเช็คหายโดยเช็ด ธ.กรุงไทย</t>
  </si>
  <si>
    <t xml:space="preserve">เลขที่  10042273  ลงวันที่  24  ธันวาคม  2558  จำนวนเงิน  4,500.-  บาท  </t>
  </si>
  <si>
    <t xml:space="preserve"> 15  มกราคม  2559</t>
  </si>
  <si>
    <t>งบกลาง - เบี้ยยังชีพผู้สุงอายุ</t>
  </si>
  <si>
    <t>ประจำเดือน มกราคม  2559  ส่งใช้ตามฏีกาเลขที่  220/2559  ลงวันที่  29  มกราคม  2559</t>
  </si>
  <si>
    <t>เป็นจำนวนเงิน   766,000.-   บาท</t>
  </si>
  <si>
    <t>15/2559</t>
  </si>
  <si>
    <t>ประจำเดือน มกราคม  2559  ส่งใช้ตามฏีกาเลขที่  221/2559  ลงวันที่  29  มกราคม  2559</t>
  </si>
  <si>
    <t>เป็นจำนวนเงิน   231,200.-   บาท</t>
  </si>
  <si>
    <t>(ลงชื่อ)....................................</t>
  </si>
  <si>
    <t>นายกองค์การบริหารส่วนตำบลหินโคน</t>
  </si>
  <si>
    <t xml:space="preserve">             (ลงชื่อ)....................................</t>
  </si>
  <si>
    <t>ปีงบประมาณ  พ.ศ.  2559   ประจำเดือน  พฤศจิกายน  2558</t>
  </si>
  <si>
    <t>เบี้ยยังชีพผู้สูงอายุ ประจำเดือน พฤศจิกายน 2558</t>
  </si>
  <si>
    <t>เบี้ยยังชีพผู้พิการ ประจำเดือน พฤศจิกายน 2558</t>
  </si>
  <si>
    <t>ปีงบประมาณ  พ.ศ.  2559   ประจำเดือน  ธันวาคม  2558</t>
  </si>
  <si>
    <t>ปีงบประมาณ  พ.ศ.  2559   ประจำเดือน  มกราคม  2559</t>
  </si>
  <si>
    <t xml:space="preserve"> 13/2559</t>
  </si>
  <si>
    <t>16/2559</t>
  </si>
  <si>
    <t>7. ค่าใช้จ่ายปรับสภาพที่อยู่อาศัยคนพิการ</t>
  </si>
  <si>
    <t>8. โครงการซ่อมแซมสถานีสูบน้ำ ม.3</t>
  </si>
  <si>
    <t>(ลงชื่อ) ส.ต.ท.................................</t>
  </si>
  <si>
    <t>(สมโภชน์  จันทร์ดอน)</t>
  </si>
  <si>
    <t>ปลัดองค์การบริหารส่วนตำบล</t>
  </si>
  <si>
    <t xml:space="preserve"> 10 พฤศจิกายน 58</t>
  </si>
  <si>
    <t>ได้รับเงินอุดหนุนระบุวัตถุประสงค์ที่ได้ยืมเงินสะสมทอรองจ่ายไปพลางก่อน จึงบันทึกการส่งใช้เงินยืม</t>
  </si>
  <si>
    <t>เงินสะสม ตามระเบียบฯข้อ 58</t>
  </si>
  <si>
    <t xml:space="preserve"> 14/2559</t>
  </si>
  <si>
    <t>17/2559</t>
  </si>
  <si>
    <t xml:space="preserve"> 18/2559</t>
  </si>
  <si>
    <t>309-0-00740-1 จำนวนเงิน  6,358,252.30 บาท เป็นเงินรายได้ (ภาษีจัดสรร)  ประจำเดือน มกราคม 2559</t>
  </si>
  <si>
    <t>ยอดคงเหลือตามรายงานธนาคาร  ณ  วันที่   29  กุมภาพันธ์  2559</t>
  </si>
  <si>
    <t>ยอดคงเหลือตามบัญชี  ณ วันที่    29  กุมภาพันธ์  2559</t>
  </si>
  <si>
    <t>ตำแหน่ง  นักวิชาการเงินและบัญชีชำนาญการ</t>
  </si>
  <si>
    <t>วันที่  29  กุมภาพันธ์  2559</t>
  </si>
  <si>
    <t>(ลงชื่อ) ............................................</t>
  </si>
  <si>
    <t>(ลงชื่อ) ................................................</t>
  </si>
  <si>
    <t>เงินฝากธนาคาร 440-2-62366-4</t>
  </si>
  <si>
    <t xml:space="preserve"> 29 กุมภาพันธ์ 59</t>
  </si>
  <si>
    <t>รายการจากสมุดเงินสดรับไปบัญชีแยกประเภทที่เกี่ยวข้อง ประจำเดือน กุมภาพันธ์  2559</t>
  </si>
  <si>
    <t>รายการจากสมุดเงินสดจ่ายไปบัญชีแยกประเภทที่เกี่ยวข้อง  ประจำเดือน  กุมภาพันธ์  2559</t>
  </si>
  <si>
    <t>รายการจากทะเบียนเงินรายรับไปบัญชีแยกประเภทที่เกี่ยวข้อง  ประจำเดือน  กุมภาพันธ์  2559</t>
  </si>
  <si>
    <t xml:space="preserve">โครงการซ่อมแซมสถานีสูบน้ำ  </t>
  </si>
  <si>
    <t>ภาษีโรงเรือนและที่ดิน</t>
  </si>
  <si>
    <t>ค่าใบอนุญาตประกอบการค้าฯ</t>
  </si>
  <si>
    <t>ค่าภาคหลวงแร่</t>
  </si>
  <si>
    <t>ค่าที่ดินและสิ่งก่อสร้าง - โครงการซ่อมแซมสถานีสูบน้ำ</t>
  </si>
  <si>
    <t xml:space="preserve"> 25 กุมภาพันธ์ 59</t>
  </si>
  <si>
    <t>20/2559</t>
  </si>
  <si>
    <t>เป็นจำนวนเงิน   763,100.-   บาท</t>
  </si>
  <si>
    <t>21/2559</t>
  </si>
  <si>
    <t>เป็นจำนวนเงิน   226,400.-   บาท</t>
  </si>
  <si>
    <t xml:space="preserve"> 22/2559</t>
  </si>
  <si>
    <t>309-0-00740-1 จำนวนเงิน  1,043,188.52 บาท เป็นเงินรายได้ (ภาษีจัดสรร)  ประจำเดือน กุมภาพันธ์ 2559</t>
  </si>
  <si>
    <t>ส่งใช้เงินยืม  ราย นางปนัดดา   ซื่อรัมย์ เป็นค่าใช้จ่ายในการจัดการแข่งขันกีฬาฯ ประจำปี พ.ศ. 2559</t>
  </si>
  <si>
    <t>ค่าตอบแทนกรรมการตัดสินกีฬา</t>
  </si>
  <si>
    <t>ค่าเงินรางวัลนักกีฬา</t>
  </si>
  <si>
    <t>ณ วันที่  29 กุมภาพันธ์  2559</t>
  </si>
  <si>
    <t>ณ   วันที่  29  กุมภาพันธ์  2559</t>
  </si>
  <si>
    <t>(ลงชื่อ)....................................                      (ลงชื่อ) ส.ต.ท..................................                    (ลงชื่อ).............................................</t>
  </si>
  <si>
    <t xml:space="preserve">             (นางจริยา  ศรีพนม)                                         (สมโภชน์   จันทร์ดอน)                                     (นายถวัลย์  โขมโนทัย)</t>
  </si>
  <si>
    <t>742000</t>
  </si>
  <si>
    <t>ณ  วันที่   29  กุมภาพันธ์  2559</t>
  </si>
  <si>
    <t xml:space="preserve">8. โครงการซ่อมแซมสถานีสูบน้ำ </t>
  </si>
  <si>
    <t xml:space="preserve">(ลงชื่อ)                                              (ลงชื่อ) ส.ต.ท.                                         (ลงชื่อ)                                                </t>
  </si>
  <si>
    <t xml:space="preserve">          ผู้อำนวยการกองคลัง                          ปลัดองค์การบริหารส่วนตำบล       นายกองค์การบริหารส่วนตำบลหืนโคน</t>
  </si>
  <si>
    <t xml:space="preserve">           (นางจริยา   ศรีพนม)                              (สมโภชน์  จันทร์ดอน)                          (นายถวัลย์   โขมโนทัย)</t>
  </si>
  <si>
    <t>ปีงบประมาณ  พ.ศ.  2559   ประจำเดือน  กุมภาพันธ์  2559</t>
  </si>
  <si>
    <t xml:space="preserve">            ผู้อำนวยการกองคลัง                                   ปลัดองค์การบริหารส่วนตำบล                  นายกองค์การบริหารส่วนตำบลหินโคน</t>
  </si>
  <si>
    <t>รวมเป็นจำนวนเงิน   57,500.-   บาท ส่งใช้ตามฏีกาเลขที่ 250/2559  ลงวันที่  4  กุมภาพันธ์ 2559</t>
  </si>
  <si>
    <t xml:space="preserve"> 4 กุมภาพันธ์ 59</t>
  </si>
  <si>
    <t>ประจำเดือน กุมภาพันธ์  2559  ส่งใช้ตามฏีกาเลขที่  291/2559  ลงวันที่  25  กุมภาพันธ์  2559</t>
  </si>
  <si>
    <t>ประจำเดือน กุมภาพันธ์  2559  ส่งใช้ตามฏีกาเลขที่  292/2559  ลงวันที่  25  กุมภาพันธ์  2559</t>
  </si>
  <si>
    <t xml:space="preserve"> 31 มีนาคม 2559</t>
  </si>
  <si>
    <t>รายการจากสมุดเงินสดรับไปบัญชีแยกประเภทที่เกี่ยวข้อง ประจำเดือน มีนาคม  2559</t>
  </si>
  <si>
    <t>รายการจากสมุดเงินสดจ่ายไปบัญชีแยกประเภทที่เกี่ยวข้อง  ประจำเดือน  มีนาคม  2559</t>
  </si>
  <si>
    <t>รายการจากทะเบียนเงินรายรับไปบัญชีแยกประเภทที่เกี่ยวข้อง  ประจำเดือน  มีนาคม  2559</t>
  </si>
  <si>
    <t>ภาษีป้าย</t>
  </si>
  <si>
    <t>ค่าธรรมเนียมเก็บขนอุจจาระหรือสิ่งปฏิกูล</t>
  </si>
  <si>
    <t>ภาษีมูลค่าเพิ่มตาม พรบ.กำหนดแผน</t>
  </si>
  <si>
    <t>เงินฝากธนาคาร 440-2-55655-4</t>
  </si>
  <si>
    <t>เงินฝากธนาคาร 004-5-84983-5</t>
  </si>
  <si>
    <t>เงินรับฝาก - เงินทุนโครงการเศรษฐกิจชุมชน</t>
  </si>
  <si>
    <t xml:space="preserve"> 31  มีนาคม  2559</t>
  </si>
  <si>
    <t>309-0-00740-1 จำนวนเงิน  2,490,527.59  บาท เป็นเงินรายได้ (ภาษีจัดสรร)  ประจำเดือน  มีนาคม  2559</t>
  </si>
  <si>
    <t>เป็นจำนวนเงิน   761,700.-   บาท</t>
  </si>
  <si>
    <t>เป็นจำนวนเงิน   228,000.-   บาท</t>
  </si>
  <si>
    <t>จำนวนเงิน  762,500.-  บาท</t>
  </si>
  <si>
    <t>ณ   วันที่  31  มีนาคม  2559</t>
  </si>
  <si>
    <t>ณ วันที่  31  มีนาคม  2559</t>
  </si>
  <si>
    <t>ณ  วันที่   31  มีนาคม  2559</t>
  </si>
  <si>
    <t>เบี้ยยังชีพผู้สูงอายุ</t>
  </si>
  <si>
    <t>ปีงบประมาณ  พ.ศ.  2559   ประจำเดือน  มีนาคม  2559</t>
  </si>
  <si>
    <t>190004</t>
  </si>
  <si>
    <t>290001</t>
  </si>
  <si>
    <t xml:space="preserve"> 30 เมษายน 2559</t>
  </si>
  <si>
    <t>รายการจากสมุดเงินสดรับไปบัญชีแยกประเภทที่เกี่ยวข้อง ประจำเดือน เมษายน  2559</t>
  </si>
  <si>
    <t>รายการจากสมุดเงินสดจ่ายไปบัญชีแยกประเภทที่เกี่ยวข้อง  ประจำเดือน  เมษายน  2559</t>
  </si>
  <si>
    <t>รายการจากทะเบียนเงินรายรับไปบัญชีแยกประเภทที่เกี่ยวข้อง  ประจำเดือน  เมษายน  2559</t>
  </si>
  <si>
    <t>เบี้ยยังชีพผู้พิการ</t>
  </si>
  <si>
    <t>เงินประกันสังคม</t>
  </si>
  <si>
    <t>ซ่อมแซมปรับปรุงสถานีสูบน้ำด้วยไฟฟ้า</t>
  </si>
  <si>
    <t xml:space="preserve"> 23/2559</t>
  </si>
  <si>
    <t>บันทึกยืมเงินสะสมทดรองจ่าย ตามระเบียบข้อ 55 เป็นเบี้ยยังชีพผู้สูงอายุ ประจำเดือน มีนาคม 2559</t>
  </si>
  <si>
    <t xml:space="preserve"> 4 มีนาคม 2559</t>
  </si>
  <si>
    <t xml:space="preserve">บันทึกยืมเงินสะสมทดรองจ่าย ตามระเบียบข้อ 55  </t>
  </si>
  <si>
    <t>เงินเดือนครู ประจำเดือน มีนาคม 2559</t>
  </si>
  <si>
    <t>ค่าตอบแทนผดด ประจำเดือน มีนาคม 2559</t>
  </si>
  <si>
    <t xml:space="preserve"> 25/2559</t>
  </si>
  <si>
    <t>เงินสะสม ตามระเบียบฯข้อ 58  เป็นเบี้ยยังชีพผู้สูงอายุ ประจำเดือน มีนาคม 2559  จำนวนเงิน 762,500.- บาท</t>
  </si>
  <si>
    <t>ประจำเดือน มีนาคม  2559  ส่งใช้ตามฏีกาเลขที่            /2559  ลงวันที่  31  มีนาคม  2559</t>
  </si>
  <si>
    <t>ประจำเดือน กุมภาพันธ์  2559  ส่งใช้ตามฏีกาเลขที่         /2559  ลงวันที่  31  มีนาคม  2559</t>
  </si>
  <si>
    <t>ได้รับเงินอุดหนุนระบุวัตถุประสงค์ที่ได้ยืมเงินสะสมทดรองจ่ายไปพลางก่อน จึงบันทึกการส่งใช้เงินยืม</t>
  </si>
  <si>
    <t xml:space="preserve"> 24/2559</t>
  </si>
  <si>
    <t>26/2559</t>
  </si>
  <si>
    <t>27/2559</t>
  </si>
  <si>
    <t xml:space="preserve"> 28/2559</t>
  </si>
  <si>
    <t xml:space="preserve"> 29/2559</t>
  </si>
  <si>
    <t xml:space="preserve"> 19 เมษายน 2559</t>
  </si>
  <si>
    <t xml:space="preserve">เงินสะสม ตามระเบียบฯข้อ 58  </t>
  </si>
  <si>
    <t>30/2559</t>
  </si>
  <si>
    <t xml:space="preserve"> 27 เมษายน  2559</t>
  </si>
  <si>
    <t>ลงวันที่  27  เมษายน  2559  เป็นจำนวนเงิน   761,700.-   บาท</t>
  </si>
  <si>
    <t xml:space="preserve">ส่งใช้เงินยืม  ราย นางเทียมจันทร์   จันทร์ดอน นางนีละมัย  หมื่นหาวงศ์  และนายสมพร  นัดสันเที๊ยะ </t>
  </si>
  <si>
    <t xml:space="preserve">เป็นเบี้ยยังชีพผู้พิการ   ประจำเดือน  เมษายน  2559  ส่งใช้ตามฏีกาเลขที่            /2559   </t>
  </si>
  <si>
    <t xml:space="preserve">เป็นเบี้ยยังชีพผู้สูงอายุ  ประจำเดือน เมษายน  2559  ส่งใช้ตามฏีกาเลขที่            /2559   </t>
  </si>
  <si>
    <t>ลงวันที่  27  เมษายน  2559  เป็นจำนวนเงิน   228,800.-   บาท</t>
  </si>
  <si>
    <t xml:space="preserve"> 32/2559</t>
  </si>
  <si>
    <t>309-0-00740-1 จำนวนเงิน  5,342,375.64  บาท เป็นเงินรายได้ (ภาษีจัดสรร)  ประจำเดือน เมษายน 2559</t>
  </si>
  <si>
    <t>ยอดคงเหลือตามรายงานธนาคาร  ณ  วันที่   30  เมษายน 2559</t>
  </si>
  <si>
    <t>ยอดคงเหลือตามบัญชี  ณ วันที่    30  เมษายน  2559</t>
  </si>
  <si>
    <t>วันที่  30  เมษายน  2559</t>
  </si>
  <si>
    <t>ณ   วันที่  30  เมษายน  2559</t>
  </si>
  <si>
    <t>ณ วันที่  30  เมษายน  2559</t>
  </si>
  <si>
    <t>ณ  วันที่   30  เมษายน  2559</t>
  </si>
  <si>
    <t>8. โครงการปรับปรุงซ่อมแซมสถานีสูบน้ำด้วยพลังงานไฟฟ้า</t>
  </si>
  <si>
    <t>10. ค่าธรรมเนียมและค่าใช้น้ำบาดาล</t>
  </si>
  <si>
    <t>ปีงบประมาณ  พ.ศ.  2559   ประจำเดือน  เมษายน  2559</t>
  </si>
  <si>
    <t>ค่าธรรมเนียมและค่าใช้น้ำบาดาล</t>
  </si>
  <si>
    <t xml:space="preserve"> 31 พฤษภาคม 59</t>
  </si>
  <si>
    <t>รายการจากสมุดเงินสดรับไปบัญชีแยกประเภทที่เกี่ยวข้อง ประจำเดือน พฤษภาคม  2559</t>
  </si>
  <si>
    <t>รายการจากสมุดเงินสดจ่ายไปบัญชีแยกประเภทที่เกี่ยวข้อง  ประจำเดือน  พฤษภาคม  2559</t>
  </si>
  <si>
    <t>รายการจากทะเบียนเงินรายรับไปบัญชีแยกประเภทที่เกี่ยวข้อง  ประจำเดือน  พฤษภาคม  2559</t>
  </si>
  <si>
    <t>ยอดคงเหลือตามรายงานธนาคาร  ณ  วันที่   31  พฤษภาคม  2559</t>
  </si>
  <si>
    <t>ยอดคงเหลือตามบัญชี  ณ วันที่    31  พฤษภาคม  2559</t>
  </si>
  <si>
    <t>วันที่  31  พฤษภาคม  2559</t>
  </si>
  <si>
    <t>ธนาคาร ธกส. สาขาลำปลายมาศ</t>
  </si>
  <si>
    <t>เลขที่บัญชี    02-004-5-84983-5</t>
  </si>
  <si>
    <t>...........................การแพทย์ฉุกเฉิน(รายได้เบ็ดเตล็ด)................................</t>
  </si>
  <si>
    <t xml:space="preserve">ตำแหน่ง  นักวิชาการเงินและบัญชี </t>
  </si>
  <si>
    <t>ยอดคงเหลือตามรายงานธนาคาร  ณ  วันที่ 31  มกราคม  2559</t>
  </si>
  <si>
    <t>วันที่  31  มกราคม  2559</t>
  </si>
  <si>
    <t>ยอดคงเหลือตามรายงานธนาคาร  ณ  วันที่ 29  กุมภาพันธ์  2559</t>
  </si>
  <si>
    <t>ยอดคงเหลือตามบัญชี  ณ วันที่    31  ธันวาคม  2558</t>
  </si>
  <si>
    <t>ยอดคงเหลือตามรายงานธนาคาร  ณ  วันที่ 31  ธันวาคม  2558</t>
  </si>
  <si>
    <t>วันที่  4  มกราคม  2559</t>
  </si>
  <si>
    <t>ณ  วันที่   31  พฤษภาคม  2559</t>
  </si>
  <si>
    <t xml:space="preserve"> 33/2559</t>
  </si>
  <si>
    <t xml:space="preserve"> 4 พฤษภาคม 2559</t>
  </si>
  <si>
    <t>บันทึกยืมเงินสะสมทดรองจ่าย ตามระเบียบข้อ 55 เป็นเบี้ยยังชีพผู้สูงอายุ ประจำเดือน พฤษภาคม 2559</t>
  </si>
  <si>
    <t>34/2559</t>
  </si>
  <si>
    <t>309-0-00740-1 จำนวนเงิน  2,615,162.39  บาท เป็นเงินรายได้ (ภาษีจัดสรร)  ประจำเดือน พฤษภาคม 2559</t>
  </si>
  <si>
    <t>ณ วันที่  31  พฤษภาคม  2559</t>
  </si>
  <si>
    <t>ณ   วันที่  31  พฤษภาคม  2559</t>
  </si>
  <si>
    <t>ปีงบประมาณ  พ.ศ.  2559   ประจำเดือน  พฤษภาคม  2559</t>
  </si>
  <si>
    <t>จำนวนเงิน  753,600.-  บาท</t>
  </si>
  <si>
    <t>เงินสะสม ตามระเบียบฯข้อ 58  เป็นเบี้ยยังชีพผู้สูงอายุ ประจำเดือน พฤษภาคม 2559 จำนวน 753,600.-  บาท</t>
  </si>
  <si>
    <t xml:space="preserve"> 16 พฤษภาคม 59</t>
  </si>
  <si>
    <t xml:space="preserve"> 37/2559</t>
  </si>
  <si>
    <t>ณ   วันที่  30   มิถุนายน  2559</t>
  </si>
  <si>
    <t>ณ   วันที่  31  สิงหาคม  2559</t>
  </si>
  <si>
    <t>ลูกหนี้เงินขาดบัญชี</t>
  </si>
  <si>
    <t>ปีงบประมาณ  พ.ศ.  2559   ประจำเดือน  มิถุนายน  2559</t>
  </si>
  <si>
    <t>......../2559</t>
  </si>
  <si>
    <t>วันที่  30   กันยายน 2559</t>
  </si>
  <si>
    <t>309-0-00740-1 จำนวนเงิน  2,464,368.38  บาท เป็นเงินรายได้ (ภาษีจัดสรร)  ประจำเดือน กันยายน 2559</t>
  </si>
  <si>
    <t>....../2559</t>
  </si>
  <si>
    <t xml:space="preserve">เป็นเบี้ยยังชีพผู้พิการ   ประจำเดือน  กรกฏาคม  2559  ส่งใช้ตามฏีกาเลขที่            /2559   </t>
  </si>
  <si>
    <t>ลงวันที่     กรกฎาคม  2559  เป็นจำนวนเงิน   220,000.-   บาท</t>
  </si>
  <si>
    <t xml:space="preserve">    กรกฎาคม 2559</t>
  </si>
  <si>
    <t xml:space="preserve">      /2559</t>
  </si>
  <si>
    <t xml:space="preserve">       สิงหาคม 2559</t>
  </si>
  <si>
    <t xml:space="preserve">เป็นเบี้ยยังชีพผู้สูงอายุ  ประจำเดือน สิงหาคม  2559  ส่งใช้ตามฏีกาเลขที่            /2559   </t>
  </si>
  <si>
    <t>ลงวันที่    สิงหาคม  2559  เป็นจำนวนเงิน   745,300.-   บาท</t>
  </si>
  <si>
    <t xml:space="preserve"> 31 สิงหาคม 59</t>
  </si>
  <si>
    <t>เงินรับฝาก-วัสดุสื่อการเรียนการสอน</t>
  </si>
  <si>
    <t>รายการจากสมุดเงินสดจ่ายไปบัญชีแยกประเภทที่เกี่ยวข้อง  ประจำเดือน  สิงหาคม  2559</t>
  </si>
  <si>
    <t>(นางจริยา  ศรีพนม</t>
  </si>
  <si>
    <t>ยอดคงเหลือตามรายงานธนาคาร  ณ  วันที่ 31  สิงหาคม  2559</t>
  </si>
  <si>
    <t>ยอดคงเหลือตามบัญชี  ณ วันที่    31  สิงหาคม  2559</t>
  </si>
  <si>
    <t>วันที่  31  สิงหาคม  2559</t>
  </si>
  <si>
    <t>วันที่  31 สิงหาคม  2559</t>
  </si>
</sst>
</file>

<file path=xl/styles.xml><?xml version="1.0" encoding="utf-8"?>
<styleSheet xmlns="http://schemas.openxmlformats.org/spreadsheetml/2006/main">
  <numFmts count="4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[$-107041E]d\ mmmm\ yyyy;@"/>
    <numFmt numFmtId="188" formatCode="[$-101041E]d\ mmm\ yy;@"/>
  </numFmts>
  <fonts count="18">
    <font>
      <sz val="10"/>
      <name val="Arial"/>
      <charset val="222"/>
    </font>
    <font>
      <sz val="10"/>
      <name val="Arial"/>
      <family val="2"/>
    </font>
    <font>
      <sz val="14"/>
      <name val="Cordia New"/>
      <family val="2"/>
    </font>
    <font>
      <sz val="14"/>
      <name val="Angsana New"/>
      <family val="1"/>
    </font>
    <font>
      <b/>
      <sz val="14"/>
      <name val="Angsana New"/>
      <family val="1"/>
    </font>
    <font>
      <b/>
      <sz val="16"/>
      <name val="Angsana New"/>
      <family val="1"/>
    </font>
    <font>
      <sz val="16"/>
      <name val="Angsana New"/>
      <family val="1"/>
    </font>
    <font>
      <b/>
      <sz val="16"/>
      <name val="Angsana New"/>
      <family val="1"/>
      <charset val="222"/>
    </font>
    <font>
      <sz val="16"/>
      <name val="Angsana New"/>
      <family val="1"/>
      <charset val="222"/>
    </font>
    <font>
      <sz val="8"/>
      <name val="Arial"/>
      <family val="2"/>
    </font>
    <font>
      <sz val="10"/>
      <name val="Angsana New"/>
      <family val="1"/>
    </font>
    <font>
      <b/>
      <u val="singleAccounting"/>
      <sz val="16"/>
      <name val="Angsana New"/>
      <family val="1"/>
    </font>
    <font>
      <sz val="15"/>
      <name val="Angsana New"/>
      <family val="1"/>
    </font>
    <font>
      <b/>
      <sz val="10"/>
      <name val="Angsana New"/>
      <family val="1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b/>
      <u/>
      <sz val="14"/>
      <name val="Angsana New"/>
      <family val="1"/>
    </font>
    <font>
      <sz val="15"/>
      <name val="Angsana New"/>
      <family val="1"/>
      <charset val="22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352">
    <xf numFmtId="0" fontId="0" fillId="0" borderId="0" xfId="0"/>
    <xf numFmtId="0" fontId="6" fillId="0" borderId="1" xfId="0" applyFont="1" applyBorder="1"/>
    <xf numFmtId="0" fontId="3" fillId="0" borderId="0" xfId="0" applyFont="1"/>
    <xf numFmtId="0" fontId="3" fillId="0" borderId="0" xfId="0" applyFont="1" applyBorder="1"/>
    <xf numFmtId="0" fontId="6" fillId="0" borderId="0" xfId="0" applyFont="1" applyAlignment="1">
      <alignment horizontal="center"/>
    </xf>
    <xf numFmtId="0" fontId="6" fillId="0" borderId="2" xfId="0" applyFont="1" applyBorder="1"/>
    <xf numFmtId="43" fontId="6" fillId="0" borderId="2" xfId="1" applyFont="1" applyBorder="1"/>
    <xf numFmtId="0" fontId="6" fillId="0" borderId="0" xfId="0" applyFont="1"/>
    <xf numFmtId="0" fontId="6" fillId="0" borderId="4" xfId="0" applyFont="1" applyBorder="1"/>
    <xf numFmtId="0" fontId="6" fillId="0" borderId="2" xfId="0" quotePrefix="1" applyFont="1" applyBorder="1" applyAlignment="1">
      <alignment horizontal="center"/>
    </xf>
    <xf numFmtId="0" fontId="5" fillId="0" borderId="0" xfId="0" applyFont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0" xfId="0" applyFont="1" applyBorder="1"/>
    <xf numFmtId="0" fontId="6" fillId="0" borderId="8" xfId="0" applyFont="1" applyBorder="1"/>
    <xf numFmtId="0" fontId="6" fillId="0" borderId="9" xfId="0" applyFont="1" applyBorder="1" applyAlignment="1">
      <alignment horizontal="center"/>
    </xf>
    <xf numFmtId="43" fontId="6" fillId="0" borderId="9" xfId="1" applyFont="1" applyBorder="1"/>
    <xf numFmtId="0" fontId="6" fillId="0" borderId="11" xfId="0" applyFont="1" applyBorder="1"/>
    <xf numFmtId="0" fontId="6" fillId="0" borderId="0" xfId="0" applyFont="1" applyAlignment="1">
      <alignment horizontal="right"/>
    </xf>
    <xf numFmtId="43" fontId="6" fillId="0" borderId="0" xfId="1" applyFont="1" applyAlignment="1">
      <alignment horizontal="center"/>
    </xf>
    <xf numFmtId="0" fontId="5" fillId="0" borderId="0" xfId="0" applyFont="1" applyBorder="1"/>
    <xf numFmtId="43" fontId="6" fillId="0" borderId="0" xfId="1" applyFont="1" applyBorder="1"/>
    <xf numFmtId="43" fontId="6" fillId="0" borderId="5" xfId="1" applyFont="1" applyBorder="1"/>
    <xf numFmtId="43" fontId="5" fillId="0" borderId="12" xfId="1" applyFont="1" applyBorder="1" applyAlignment="1">
      <alignment horizontal="right"/>
    </xf>
    <xf numFmtId="43" fontId="5" fillId="0" borderId="5" xfId="1" applyFont="1" applyBorder="1" applyAlignment="1"/>
    <xf numFmtId="43" fontId="6" fillId="0" borderId="0" xfId="1" applyFont="1" applyBorder="1" applyAlignment="1"/>
    <xf numFmtId="15" fontId="6" fillId="0" borderId="0" xfId="0" applyNumberFormat="1" applyFont="1" applyAlignment="1">
      <alignment horizontal="center"/>
    </xf>
    <xf numFmtId="43" fontId="6" fillId="0" borderId="5" xfId="1" applyFont="1" applyBorder="1" applyAlignment="1"/>
    <xf numFmtId="43" fontId="5" fillId="0" borderId="5" xfId="1" applyFont="1" applyBorder="1"/>
    <xf numFmtId="0" fontId="6" fillId="0" borderId="0" xfId="0" applyFont="1" applyBorder="1" applyAlignment="1">
      <alignment horizontal="left" indent="3"/>
    </xf>
    <xf numFmtId="0" fontId="6" fillId="0" borderId="5" xfId="0" applyFont="1" applyBorder="1" applyAlignment="1">
      <alignment horizontal="left" indent="6"/>
    </xf>
    <xf numFmtId="0" fontId="5" fillId="0" borderId="13" xfId="0" applyFont="1" applyBorder="1"/>
    <xf numFmtId="0" fontId="7" fillId="0" borderId="2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right"/>
    </xf>
    <xf numFmtId="0" fontId="7" fillId="0" borderId="11" xfId="0" applyFont="1" applyBorder="1"/>
    <xf numFmtId="0" fontId="7" fillId="0" borderId="13" xfId="0" applyFont="1" applyBorder="1"/>
    <xf numFmtId="0" fontId="8" fillId="0" borderId="0" xfId="0" applyFont="1" applyBorder="1"/>
    <xf numFmtId="0" fontId="8" fillId="0" borderId="2" xfId="0" applyFont="1" applyBorder="1"/>
    <xf numFmtId="0" fontId="8" fillId="0" borderId="5" xfId="0" applyFont="1" applyBorder="1"/>
    <xf numFmtId="0" fontId="8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43" fontId="8" fillId="0" borderId="2" xfId="1" applyFont="1" applyBorder="1"/>
    <xf numFmtId="0" fontId="8" fillId="0" borderId="11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4" xfId="0" applyFont="1" applyBorder="1"/>
    <xf numFmtId="0" fontId="8" fillId="0" borderId="7" xfId="0" applyFont="1" applyBorder="1"/>
    <xf numFmtId="0" fontId="7" fillId="0" borderId="11" xfId="0" applyFont="1" applyBorder="1" applyAlignment="1"/>
    <xf numFmtId="0" fontId="6" fillId="0" borderId="2" xfId="0" applyFont="1" applyBorder="1" applyAlignment="1">
      <alignment horizontal="center"/>
    </xf>
    <xf numFmtId="43" fontId="6" fillId="0" borderId="2" xfId="1" applyNumberFormat="1" applyFont="1" applyBorder="1" applyAlignment="1">
      <alignment horizontal="right"/>
    </xf>
    <xf numFmtId="43" fontId="6" fillId="0" borderId="4" xfId="0" applyNumberFormat="1" applyFont="1" applyBorder="1"/>
    <xf numFmtId="43" fontId="6" fillId="0" borderId="2" xfId="1" applyNumberFormat="1" applyFont="1" applyBorder="1"/>
    <xf numFmtId="17" fontId="7" fillId="0" borderId="0" xfId="0" applyNumberFormat="1" applyFont="1"/>
    <xf numFmtId="43" fontId="8" fillId="0" borderId="2" xfId="1" applyFont="1" applyBorder="1" applyAlignment="1">
      <alignment horizontal="right"/>
    </xf>
    <xf numFmtId="0" fontId="5" fillId="0" borderId="5" xfId="0" applyFont="1" applyBorder="1"/>
    <xf numFmtId="43" fontId="6" fillId="0" borderId="2" xfId="1" applyFont="1" applyBorder="1" applyAlignment="1">
      <alignment horizontal="right"/>
    </xf>
    <xf numFmtId="0" fontId="5" fillId="0" borderId="6" xfId="0" applyFont="1" applyBorder="1"/>
    <xf numFmtId="0" fontId="6" fillId="0" borderId="0" xfId="0" quotePrefix="1" applyFont="1" applyAlignment="1">
      <alignment horizontal="center"/>
    </xf>
    <xf numFmtId="43" fontId="8" fillId="0" borderId="0" xfId="1" applyFont="1" applyBorder="1"/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0" xfId="0" applyFont="1" applyAlignment="1">
      <alignment horizontal="center"/>
    </xf>
    <xf numFmtId="43" fontId="3" fillId="0" borderId="15" xfId="1" applyFont="1" applyBorder="1"/>
    <xf numFmtId="43" fontId="3" fillId="0" borderId="17" xfId="1" applyFont="1" applyBorder="1"/>
    <xf numFmtId="43" fontId="3" fillId="0" borderId="21" xfId="1" applyFont="1" applyBorder="1"/>
    <xf numFmtId="43" fontId="3" fillId="0" borderId="0" xfId="1" applyFont="1"/>
    <xf numFmtId="0" fontId="4" fillId="0" borderId="12" xfId="0" applyFont="1" applyBorder="1" applyAlignment="1">
      <alignment horizontal="center"/>
    </xf>
    <xf numFmtId="43" fontId="4" fillId="0" borderId="12" xfId="1" applyFont="1" applyBorder="1"/>
    <xf numFmtId="43" fontId="5" fillId="0" borderId="5" xfId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87" fontId="6" fillId="0" borderId="0" xfId="0" applyNumberFormat="1" applyFont="1" applyAlignment="1">
      <alignment horizontal="center"/>
    </xf>
    <xf numFmtId="43" fontId="11" fillId="0" borderId="5" xfId="1" applyFont="1" applyBorder="1"/>
    <xf numFmtId="0" fontId="6" fillId="0" borderId="29" xfId="0" applyFont="1" applyBorder="1"/>
    <xf numFmtId="0" fontId="6" fillId="0" borderId="0" xfId="0" applyFont="1" applyAlignment="1">
      <alignment horizontal="center"/>
    </xf>
    <xf numFmtId="43" fontId="6" fillId="0" borderId="4" xfId="1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/>
    <xf numFmtId="43" fontId="5" fillId="0" borderId="9" xfId="1" applyFont="1" applyBorder="1" applyAlignment="1">
      <alignment horizontal="right"/>
    </xf>
    <xf numFmtId="0" fontId="6" fillId="0" borderId="13" xfId="0" applyFont="1" applyBorder="1"/>
    <xf numFmtId="0" fontId="0" fillId="0" borderId="0" xfId="0" applyBorder="1"/>
    <xf numFmtId="43" fontId="5" fillId="0" borderId="9" xfId="1" applyNumberFormat="1" applyFont="1" applyBorder="1" applyAlignment="1">
      <alignment horizontal="right"/>
    </xf>
    <xf numFmtId="0" fontId="6" fillId="0" borderId="11" xfId="0" applyFont="1" applyBorder="1" applyAlignment="1">
      <alignment horizontal="center"/>
    </xf>
    <xf numFmtId="43" fontId="7" fillId="0" borderId="9" xfId="1" applyFont="1" applyBorder="1" applyAlignment="1">
      <alignment horizontal="right"/>
    </xf>
    <xf numFmtId="0" fontId="8" fillId="0" borderId="29" xfId="0" applyFont="1" applyBorder="1"/>
    <xf numFmtId="0" fontId="7" fillId="0" borderId="3" xfId="0" applyFont="1" applyBorder="1" applyAlignment="1">
      <alignment horizontal="center" vertical="center"/>
    </xf>
    <xf numFmtId="0" fontId="3" fillId="0" borderId="17" xfId="2" applyFont="1" applyBorder="1"/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88" fontId="3" fillId="0" borderId="19" xfId="0" quotePrefix="1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43" fontId="4" fillId="0" borderId="37" xfId="1" applyFont="1" applyBorder="1"/>
    <xf numFmtId="43" fontId="3" fillId="0" borderId="37" xfId="1" applyFont="1" applyBorder="1"/>
    <xf numFmtId="188" fontId="3" fillId="0" borderId="17" xfId="0" quotePrefix="1" applyNumberFormat="1" applyFont="1" applyBorder="1" applyAlignment="1">
      <alignment horizontal="center"/>
    </xf>
    <xf numFmtId="43" fontId="4" fillId="0" borderId="17" xfId="1" applyFont="1" applyBorder="1"/>
    <xf numFmtId="0" fontId="4" fillId="0" borderId="17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43" fontId="3" fillId="0" borderId="22" xfId="1" applyFont="1" applyBorder="1"/>
    <xf numFmtId="188" fontId="3" fillId="0" borderId="21" xfId="0" quotePrefix="1" applyNumberFormat="1" applyFont="1" applyBorder="1" applyAlignment="1">
      <alignment horizontal="center"/>
    </xf>
    <xf numFmtId="43" fontId="4" fillId="0" borderId="21" xfId="1" applyFont="1" applyBorder="1"/>
    <xf numFmtId="0" fontId="4" fillId="0" borderId="21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12" fillId="0" borderId="0" xfId="0" applyFont="1" applyBorder="1"/>
    <xf numFmtId="0" fontId="4" fillId="0" borderId="15" xfId="0" applyFont="1" applyBorder="1" applyAlignment="1">
      <alignment horizontal="center"/>
    </xf>
    <xf numFmtId="43" fontId="4" fillId="0" borderId="15" xfId="1" applyFont="1" applyBorder="1"/>
    <xf numFmtId="0" fontId="3" fillId="0" borderId="19" xfId="0" applyFont="1" applyBorder="1" applyAlignment="1">
      <alignment horizontal="center"/>
    </xf>
    <xf numFmtId="43" fontId="3" fillId="0" borderId="19" xfId="1" applyFont="1" applyBorder="1"/>
    <xf numFmtId="0" fontId="3" fillId="0" borderId="12" xfId="0" applyFont="1" applyBorder="1" applyAlignment="1">
      <alignment horizontal="center"/>
    </xf>
    <xf numFmtId="43" fontId="3" fillId="0" borderId="5" xfId="1" applyFont="1" applyBorder="1"/>
    <xf numFmtId="43" fontId="4" fillId="0" borderId="12" xfId="1" applyFont="1" applyBorder="1" applyAlignment="1">
      <alignment horizontal="right"/>
    </xf>
    <xf numFmtId="0" fontId="4" fillId="0" borderId="13" xfId="2" applyFont="1" applyBorder="1" applyAlignment="1">
      <alignment horizontal="center"/>
    </xf>
    <xf numFmtId="43" fontId="3" fillId="0" borderId="14" xfId="1" applyFont="1" applyBorder="1"/>
    <xf numFmtId="0" fontId="4" fillId="0" borderId="15" xfId="2" applyFont="1" applyBorder="1"/>
    <xf numFmtId="0" fontId="3" fillId="0" borderId="14" xfId="2" applyFont="1" applyBorder="1" applyAlignment="1">
      <alignment horizontal="center"/>
    </xf>
    <xf numFmtId="43" fontId="3" fillId="0" borderId="15" xfId="1" applyFont="1" applyBorder="1" applyAlignment="1">
      <alignment horizontal="right"/>
    </xf>
    <xf numFmtId="43" fontId="3" fillId="0" borderId="16" xfId="1" applyFont="1" applyBorder="1"/>
    <xf numFmtId="43" fontId="3" fillId="0" borderId="17" xfId="1" applyFont="1" applyBorder="1" applyAlignment="1">
      <alignment horizontal="right"/>
    </xf>
    <xf numFmtId="0" fontId="3" fillId="0" borderId="16" xfId="2" quotePrefix="1" applyFont="1" applyBorder="1" applyAlignment="1">
      <alignment horizontal="center"/>
    </xf>
    <xf numFmtId="43" fontId="3" fillId="0" borderId="16" xfId="1" applyFont="1" applyBorder="1" applyAlignment="1">
      <alignment horizontal="right"/>
    </xf>
    <xf numFmtId="0" fontId="3" fillId="0" borderId="16" xfId="2" applyFont="1" applyBorder="1" applyAlignment="1">
      <alignment horizontal="center"/>
    </xf>
    <xf numFmtId="43" fontId="3" fillId="0" borderId="18" xfId="1" applyFont="1" applyBorder="1"/>
    <xf numFmtId="43" fontId="3" fillId="0" borderId="19" xfId="1" applyFont="1" applyBorder="1" applyAlignment="1">
      <alignment horizontal="right"/>
    </xf>
    <xf numFmtId="0" fontId="3" fillId="0" borderId="19" xfId="2" applyFont="1" applyBorder="1"/>
    <xf numFmtId="0" fontId="3" fillId="0" borderId="18" xfId="2" applyFont="1" applyBorder="1" applyAlignment="1">
      <alignment horizontal="center"/>
    </xf>
    <xf numFmtId="0" fontId="4" fillId="0" borderId="20" xfId="2" applyFont="1" applyBorder="1" applyAlignment="1">
      <alignment horizontal="center"/>
    </xf>
    <xf numFmtId="43" fontId="3" fillId="0" borderId="4" xfId="1" applyFont="1" applyBorder="1"/>
    <xf numFmtId="43" fontId="3" fillId="0" borderId="0" xfId="1" applyFont="1" applyBorder="1"/>
    <xf numFmtId="0" fontId="3" fillId="0" borderId="0" xfId="2" applyFont="1" applyBorder="1"/>
    <xf numFmtId="0" fontId="3" fillId="0" borderId="0" xfId="2" applyFont="1" applyBorder="1" applyAlignment="1">
      <alignment horizontal="center"/>
    </xf>
    <xf numFmtId="0" fontId="4" fillId="0" borderId="22" xfId="2" applyFont="1" applyBorder="1"/>
    <xf numFmtId="0" fontId="3" fillId="0" borderId="22" xfId="2" applyFont="1" applyBorder="1" applyAlignment="1">
      <alignment horizontal="center"/>
    </xf>
    <xf numFmtId="0" fontId="3" fillId="0" borderId="17" xfId="2" quotePrefix="1" applyFont="1" applyBorder="1" applyAlignment="1">
      <alignment horizontal="center"/>
    </xf>
    <xf numFmtId="0" fontId="3" fillId="0" borderId="17" xfId="2" applyFont="1" applyBorder="1" applyAlignment="1">
      <alignment horizontal="center"/>
    </xf>
    <xf numFmtId="0" fontId="3" fillId="0" borderId="19" xfId="2" applyFont="1" applyBorder="1" applyAlignment="1">
      <alignment horizontal="center"/>
    </xf>
    <xf numFmtId="0" fontId="4" fillId="0" borderId="23" xfId="2" applyFont="1" applyBorder="1" applyAlignment="1">
      <alignment horizontal="center"/>
    </xf>
    <xf numFmtId="0" fontId="4" fillId="0" borderId="25" xfId="2" applyFont="1" applyBorder="1" applyAlignment="1">
      <alignment horizontal="center"/>
    </xf>
    <xf numFmtId="43" fontId="4" fillId="0" borderId="17" xfId="1" applyFont="1" applyBorder="1" applyAlignment="1">
      <alignment horizontal="right"/>
    </xf>
    <xf numFmtId="0" fontId="4" fillId="0" borderId="16" xfId="2" applyFont="1" applyBorder="1"/>
    <xf numFmtId="0" fontId="4" fillId="0" borderId="16" xfId="2" applyFont="1" applyBorder="1" applyAlignment="1">
      <alignment horizontal="center"/>
    </xf>
    <xf numFmtId="0" fontId="4" fillId="0" borderId="18" xfId="2" applyFont="1" applyBorder="1" applyAlignment="1">
      <alignment horizontal="center"/>
    </xf>
    <xf numFmtId="0" fontId="4" fillId="0" borderId="26" xfId="2" applyFont="1" applyBorder="1" applyAlignment="1">
      <alignment horizontal="center"/>
    </xf>
    <xf numFmtId="43" fontId="4" fillId="0" borderId="0" xfId="1" applyFont="1" applyBorder="1"/>
    <xf numFmtId="0" fontId="4" fillId="0" borderId="0" xfId="2" applyFont="1" applyBorder="1" applyAlignment="1">
      <alignment horizontal="center"/>
    </xf>
    <xf numFmtId="0" fontId="4" fillId="0" borderId="9" xfId="2" applyFont="1" applyBorder="1" applyAlignment="1">
      <alignment horizontal="left"/>
    </xf>
    <xf numFmtId="43" fontId="3" fillId="0" borderId="2" xfId="1" applyFont="1" applyBorder="1" applyAlignment="1">
      <alignment horizontal="right"/>
    </xf>
    <xf numFmtId="0" fontId="4" fillId="0" borderId="12" xfId="2" applyFont="1" applyBorder="1" applyAlignment="1">
      <alignment horizontal="center"/>
    </xf>
    <xf numFmtId="0" fontId="4" fillId="0" borderId="33" xfId="2" applyFont="1" applyBorder="1" applyAlignment="1">
      <alignment horizontal="center"/>
    </xf>
    <xf numFmtId="43" fontId="3" fillId="0" borderId="12" xfId="1" applyFont="1" applyBorder="1"/>
    <xf numFmtId="43" fontId="3" fillId="0" borderId="36" xfId="1" applyFont="1" applyBorder="1"/>
    <xf numFmtId="43" fontId="3" fillId="0" borderId="10" xfId="1" applyFont="1" applyBorder="1"/>
    <xf numFmtId="0" fontId="5" fillId="0" borderId="8" xfId="0" applyFont="1" applyBorder="1"/>
    <xf numFmtId="0" fontId="3" fillId="0" borderId="2" xfId="2" applyFont="1" applyBorder="1" applyAlignment="1">
      <alignment horizontal="center"/>
    </xf>
    <xf numFmtId="43" fontId="10" fillId="0" borderId="0" xfId="1" applyFont="1"/>
    <xf numFmtId="43" fontId="10" fillId="0" borderId="3" xfId="1" applyFont="1" applyBorder="1"/>
    <xf numFmtId="43" fontId="13" fillId="0" borderId="3" xfId="1" applyFont="1" applyBorder="1" applyAlignment="1">
      <alignment horizontal="center"/>
    </xf>
    <xf numFmtId="43" fontId="13" fillId="0" borderId="0" xfId="1" applyFont="1"/>
    <xf numFmtId="43" fontId="10" fillId="0" borderId="22" xfId="1" applyFont="1" applyBorder="1"/>
    <xf numFmtId="43" fontId="13" fillId="0" borderId="22" xfId="1" applyFont="1" applyBorder="1" applyAlignment="1">
      <alignment horizontal="center"/>
    </xf>
    <xf numFmtId="43" fontId="10" fillId="0" borderId="22" xfId="1" applyFont="1" applyBorder="1" applyAlignment="1">
      <alignment horizontal="center"/>
    </xf>
    <xf numFmtId="43" fontId="13" fillId="0" borderId="17" xfId="1" applyFont="1" applyBorder="1"/>
    <xf numFmtId="43" fontId="10" fillId="0" borderId="17" xfId="1" applyFont="1" applyBorder="1"/>
    <xf numFmtId="43" fontId="13" fillId="0" borderId="17" xfId="1" applyFont="1" applyBorder="1" applyAlignment="1">
      <alignment horizontal="center"/>
    </xf>
    <xf numFmtId="43" fontId="13" fillId="0" borderId="21" xfId="1" applyFont="1" applyBorder="1"/>
    <xf numFmtId="43" fontId="13" fillId="0" borderId="21" xfId="1" applyFont="1" applyBorder="1" applyAlignment="1">
      <alignment horizontal="center"/>
    </xf>
    <xf numFmtId="43" fontId="13" fillId="0" borderId="1" xfId="1" applyFont="1" applyBorder="1"/>
    <xf numFmtId="43" fontId="13" fillId="0" borderId="1" xfId="1" applyFont="1" applyBorder="1" applyAlignment="1">
      <alignment horizontal="center"/>
    </xf>
    <xf numFmtId="43" fontId="10" fillId="0" borderId="21" xfId="1" applyFont="1" applyBorder="1"/>
    <xf numFmtId="0" fontId="3" fillId="0" borderId="16" xfId="0" applyFont="1" applyBorder="1"/>
    <xf numFmtId="0" fontId="6" fillId="0" borderId="0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4" fontId="14" fillId="0" borderId="22" xfId="0" applyNumberFormat="1" applyFont="1" applyBorder="1"/>
    <xf numFmtId="49" fontId="14" fillId="0" borderId="22" xfId="0" applyNumberFormat="1" applyFont="1" applyBorder="1" applyAlignment="1">
      <alignment horizontal="center"/>
    </xf>
    <xf numFmtId="44" fontId="14" fillId="0" borderId="17" xfId="0" applyNumberFormat="1" applyFont="1" applyBorder="1"/>
    <xf numFmtId="49" fontId="14" fillId="0" borderId="17" xfId="0" applyNumberFormat="1" applyFont="1" applyBorder="1" applyAlignment="1">
      <alignment horizontal="center"/>
    </xf>
    <xf numFmtId="44" fontId="14" fillId="0" borderId="19" xfId="0" applyNumberFormat="1" applyFont="1" applyBorder="1"/>
    <xf numFmtId="49" fontId="14" fillId="0" borderId="19" xfId="0" applyNumberFormat="1" applyFont="1" applyBorder="1" applyAlignment="1">
      <alignment horizontal="center"/>
    </xf>
    <xf numFmtId="0" fontId="3" fillId="0" borderId="15" xfId="2" applyFont="1" applyBorder="1"/>
    <xf numFmtId="43" fontId="3" fillId="0" borderId="27" xfId="1" applyFont="1" applyBorder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43" fontId="4" fillId="0" borderId="27" xfId="1" applyFont="1" applyBorder="1"/>
    <xf numFmtId="0" fontId="4" fillId="0" borderId="27" xfId="2" applyFont="1" applyBorder="1" applyAlignment="1">
      <alignment horizontal="center"/>
    </xf>
    <xf numFmtId="43" fontId="4" fillId="0" borderId="3" xfId="1" applyFont="1" applyBorder="1" applyAlignment="1">
      <alignment horizontal="right"/>
    </xf>
    <xf numFmtId="0" fontId="4" fillId="0" borderId="3" xfId="2" applyFont="1" applyBorder="1" applyAlignment="1">
      <alignment horizontal="center"/>
    </xf>
    <xf numFmtId="43" fontId="4" fillId="0" borderId="3" xfId="1" applyFont="1" applyBorder="1"/>
    <xf numFmtId="0" fontId="4" fillId="0" borderId="30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43" fontId="3" fillId="0" borderId="31" xfId="1" applyFont="1" applyBorder="1"/>
    <xf numFmtId="0" fontId="16" fillId="0" borderId="16" xfId="0" applyFont="1" applyBorder="1" applyAlignment="1"/>
    <xf numFmtId="0" fontId="4" fillId="0" borderId="17" xfId="0" quotePrefix="1" applyFont="1" applyBorder="1" applyAlignment="1">
      <alignment horizontal="center"/>
    </xf>
    <xf numFmtId="43" fontId="3" fillId="0" borderId="24" xfId="1" applyFont="1" applyBorder="1"/>
    <xf numFmtId="0" fontId="3" fillId="0" borderId="17" xfId="0" quotePrefix="1" applyFont="1" applyBorder="1" applyAlignment="1">
      <alignment horizontal="center"/>
    </xf>
    <xf numFmtId="43" fontId="3" fillId="0" borderId="24" xfId="1" applyFont="1" applyBorder="1" applyAlignment="1">
      <alignment horizontal="right"/>
    </xf>
    <xf numFmtId="0" fontId="3" fillId="0" borderId="18" xfId="0" applyFont="1" applyBorder="1"/>
    <xf numFmtId="0" fontId="3" fillId="0" borderId="19" xfId="0" quotePrefix="1" applyFont="1" applyBorder="1" applyAlignment="1">
      <alignment horizontal="center"/>
    </xf>
    <xf numFmtId="43" fontId="3" fillId="0" borderId="32" xfId="1" applyFont="1" applyBorder="1"/>
    <xf numFmtId="0" fontId="4" fillId="0" borderId="27" xfId="0" applyFont="1" applyBorder="1"/>
    <xf numFmtId="0" fontId="16" fillId="0" borderId="14" xfId="0" applyFont="1" applyBorder="1" applyAlignment="1">
      <alignment horizontal="left"/>
    </xf>
    <xf numFmtId="0" fontId="4" fillId="0" borderId="15" xfId="0" quotePrefix="1" applyFont="1" applyBorder="1" applyAlignment="1">
      <alignment horizontal="center"/>
    </xf>
    <xf numFmtId="43" fontId="3" fillId="0" borderId="33" xfId="1" applyFont="1" applyBorder="1"/>
    <xf numFmtId="0" fontId="3" fillId="0" borderId="15" xfId="0" quotePrefix="1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43" fontId="4" fillId="0" borderId="28" xfId="1" applyFont="1" applyBorder="1"/>
    <xf numFmtId="0" fontId="16" fillId="0" borderId="14" xfId="0" applyFont="1" applyBorder="1"/>
    <xf numFmtId="0" fontId="3" fillId="0" borderId="14" xfId="0" applyFont="1" applyBorder="1"/>
    <xf numFmtId="43" fontId="3" fillId="0" borderId="32" xfId="1" applyFont="1" applyBorder="1" applyAlignment="1">
      <alignment horizontal="right"/>
    </xf>
    <xf numFmtId="43" fontId="3" fillId="0" borderId="24" xfId="1" applyFont="1" applyBorder="1" applyAlignment="1">
      <alignment horizontal="center"/>
    </xf>
    <xf numFmtId="0" fontId="4" fillId="0" borderId="3" xfId="0" applyFont="1" applyBorder="1"/>
    <xf numFmtId="43" fontId="4" fillId="0" borderId="3" xfId="1" applyFont="1" applyBorder="1" applyAlignment="1">
      <alignment horizontal="center"/>
    </xf>
    <xf numFmtId="0" fontId="16" fillId="0" borderId="30" xfId="0" applyFont="1" applyBorder="1"/>
    <xf numFmtId="0" fontId="4" fillId="0" borderId="22" xfId="0" quotePrefix="1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6" fillId="0" borderId="16" xfId="0" applyFont="1" applyBorder="1"/>
    <xf numFmtId="43" fontId="3" fillId="0" borderId="25" xfId="1" applyFont="1" applyBorder="1"/>
    <xf numFmtId="0" fontId="4" fillId="0" borderId="22" xfId="0" applyFont="1" applyBorder="1"/>
    <xf numFmtId="43" fontId="4" fillId="0" borderId="22" xfId="1" applyFont="1" applyBorder="1"/>
    <xf numFmtId="43" fontId="4" fillId="0" borderId="22" xfId="1" applyFont="1" applyBorder="1" applyAlignment="1">
      <alignment horizontal="right"/>
    </xf>
    <xf numFmtId="0" fontId="3" fillId="0" borderId="17" xfId="0" applyFont="1" applyBorder="1"/>
    <xf numFmtId="0" fontId="3" fillId="0" borderId="19" xfId="0" applyFont="1" applyBorder="1"/>
    <xf numFmtId="43" fontId="4" fillId="0" borderId="19" xfId="1" applyFont="1" applyBorder="1"/>
    <xf numFmtId="43" fontId="4" fillId="0" borderId="19" xfId="1" applyFont="1" applyBorder="1" applyAlignment="1">
      <alignment horizontal="right"/>
    </xf>
    <xf numFmtId="0" fontId="4" fillId="0" borderId="0" xfId="0" applyFont="1"/>
    <xf numFmtId="43" fontId="4" fillId="0" borderId="34" xfId="1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2" applyFont="1" applyAlignment="1">
      <alignment horizontal="left"/>
    </xf>
    <xf numFmtId="0" fontId="3" fillId="0" borderId="0" xfId="0" applyFont="1" applyAlignment="1"/>
    <xf numFmtId="0" fontId="3" fillId="0" borderId="25" xfId="0" applyFont="1" applyBorder="1"/>
    <xf numFmtId="0" fontId="3" fillId="0" borderId="23" xfId="0" applyFont="1" applyBorder="1"/>
    <xf numFmtId="0" fontId="3" fillId="0" borderId="15" xfId="0" applyFont="1" applyBorder="1"/>
    <xf numFmtId="0" fontId="3" fillId="0" borderId="26" xfId="0" applyFont="1" applyBorder="1"/>
    <xf numFmtId="43" fontId="4" fillId="0" borderId="12" xfId="0" applyNumberFormat="1" applyFont="1" applyBorder="1"/>
    <xf numFmtId="43" fontId="3" fillId="0" borderId="2" xfId="1" applyFont="1" applyBorder="1"/>
    <xf numFmtId="43" fontId="3" fillId="0" borderId="1" xfId="1" applyFont="1" applyBorder="1"/>
    <xf numFmtId="43" fontId="3" fillId="0" borderId="21" xfId="1" applyFont="1" applyBorder="1" applyAlignment="1">
      <alignment horizontal="right"/>
    </xf>
    <xf numFmtId="0" fontId="3" fillId="0" borderId="21" xfId="2" applyFont="1" applyBorder="1"/>
    <xf numFmtId="0" fontId="3" fillId="0" borderId="21" xfId="2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9" xfId="2" applyFont="1" applyBorder="1" applyAlignment="1">
      <alignment horizontal="center"/>
    </xf>
    <xf numFmtId="43" fontId="4" fillId="0" borderId="9" xfId="1" applyFont="1" applyBorder="1" applyAlignment="1">
      <alignment horizontal="center"/>
    </xf>
    <xf numFmtId="43" fontId="4" fillId="0" borderId="2" xfId="1" applyFont="1" applyBorder="1" applyAlignment="1">
      <alignment horizontal="center"/>
    </xf>
    <xf numFmtId="43" fontId="4" fillId="0" borderId="1" xfId="1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43" fontId="3" fillId="0" borderId="22" xfId="1" applyFont="1" applyBorder="1" applyAlignment="1">
      <alignment horizontal="right"/>
    </xf>
    <xf numFmtId="0" fontId="3" fillId="0" borderId="22" xfId="2" applyFont="1" applyBorder="1"/>
    <xf numFmtId="43" fontId="4" fillId="0" borderId="2" xfId="1" applyFont="1" applyBorder="1" applyAlignment="1">
      <alignment horizontal="right"/>
    </xf>
    <xf numFmtId="0" fontId="7" fillId="0" borderId="3" xfId="0" applyFont="1" applyBorder="1" applyAlignment="1">
      <alignment horizontal="center" vertical="center"/>
    </xf>
    <xf numFmtId="43" fontId="6" fillId="0" borderId="0" xfId="0" applyNumberFormat="1" applyFont="1" applyBorder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43" fontId="6" fillId="0" borderId="0" xfId="0" applyNumberFormat="1" applyFont="1"/>
    <xf numFmtId="0" fontId="17" fillId="0" borderId="0" xfId="0" applyFont="1" applyBorder="1"/>
    <xf numFmtId="43" fontId="3" fillId="0" borderId="0" xfId="0" applyNumberFormat="1" applyFont="1"/>
    <xf numFmtId="0" fontId="6" fillId="0" borderId="0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15" fontId="7" fillId="0" borderId="0" xfId="0" applyNumberFormat="1" applyFont="1"/>
    <xf numFmtId="43" fontId="4" fillId="0" borderId="13" xfId="1" applyFont="1" applyBorder="1"/>
    <xf numFmtId="43" fontId="4" fillId="0" borderId="11" xfId="1" applyFont="1" applyBorder="1"/>
    <xf numFmtId="43" fontId="4" fillId="0" borderId="29" xfId="1" applyFont="1" applyBorder="1"/>
    <xf numFmtId="43" fontId="4" fillId="0" borderId="9" xfId="1" applyFont="1" applyBorder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43" fontId="3" fillId="0" borderId="0" xfId="1" applyFont="1" applyBorder="1" applyAlignment="1">
      <alignment horizontal="center"/>
    </xf>
    <xf numFmtId="43" fontId="3" fillId="0" borderId="0" xfId="1" applyFont="1" applyBorder="1" applyAlignment="1">
      <alignment horizontal="left"/>
    </xf>
    <xf numFmtId="43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2" applyFont="1" applyAlignment="1">
      <alignment horizontal="center"/>
    </xf>
    <xf numFmtId="43" fontId="4" fillId="0" borderId="27" xfId="1" applyFont="1" applyBorder="1" applyAlignment="1">
      <alignment horizontal="center"/>
    </xf>
    <xf numFmtId="43" fontId="4" fillId="0" borderId="28" xfId="1" applyFont="1" applyBorder="1" applyAlignment="1">
      <alignment horizontal="center"/>
    </xf>
    <xf numFmtId="43" fontId="4" fillId="0" borderId="35" xfId="1" applyFont="1" applyBorder="1" applyAlignment="1">
      <alignment horizontal="center"/>
    </xf>
    <xf numFmtId="0" fontId="4" fillId="0" borderId="8" xfId="2" applyFont="1" applyBorder="1" applyAlignment="1">
      <alignment horizontal="center"/>
    </xf>
    <xf numFmtId="43" fontId="13" fillId="0" borderId="8" xfId="1" applyFont="1" applyBorder="1" applyAlignment="1">
      <alignment horizontal="center"/>
    </xf>
    <xf numFmtId="0" fontId="3" fillId="0" borderId="0" xfId="2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</cellXfs>
  <cellStyles count="3">
    <cellStyle name="เครื่องหมายจุลภาค" xfId="1" builtinId="3"/>
    <cellStyle name="ปกติ" xfId="0" builtinId="0"/>
    <cellStyle name="ปกติ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E399"/>
  <sheetViews>
    <sheetView view="pageBreakPreview" zoomScale="130" zoomScaleSheetLayoutView="130" workbookViewId="0">
      <selection activeCell="C395" sqref="C395"/>
    </sheetView>
  </sheetViews>
  <sheetFormatPr defaultRowHeight="23.1" customHeight="1"/>
  <cols>
    <col min="1" max="1" width="51.140625" style="2" customWidth="1"/>
    <col min="2" max="2" width="10.28515625" style="2" customWidth="1"/>
    <col min="3" max="4" width="16.28515625" style="2" customWidth="1"/>
    <col min="5" max="5" width="0.140625" style="2" hidden="1" customWidth="1"/>
    <col min="6" max="16384" width="9.140625" style="2"/>
  </cols>
  <sheetData>
    <row r="1" spans="1:4" ht="23.1" customHeight="1">
      <c r="A1" s="317" t="s">
        <v>162</v>
      </c>
      <c r="B1" s="317"/>
      <c r="C1" s="317"/>
      <c r="D1" s="317"/>
    </row>
    <row r="2" spans="1:4" ht="23.1" customHeight="1">
      <c r="A2" s="317" t="s">
        <v>25</v>
      </c>
      <c r="B2" s="317"/>
      <c r="C2" s="317"/>
      <c r="D2" s="317"/>
    </row>
    <row r="3" spans="1:4" ht="23.1" customHeight="1">
      <c r="A3" s="318" t="s">
        <v>171</v>
      </c>
      <c r="B3" s="318"/>
      <c r="C3" s="318"/>
      <c r="D3" s="318"/>
    </row>
    <row r="4" spans="1:4" ht="23.1" customHeight="1">
      <c r="A4" s="183" t="s">
        <v>44</v>
      </c>
      <c r="B4" s="184" t="s">
        <v>71</v>
      </c>
      <c r="C4" s="185" t="s">
        <v>26</v>
      </c>
      <c r="D4" s="186" t="s">
        <v>27</v>
      </c>
    </row>
    <row r="5" spans="1:4" ht="23.1" customHeight="1">
      <c r="A5" s="187" t="s">
        <v>129</v>
      </c>
      <c r="B5" s="188" t="s">
        <v>252</v>
      </c>
      <c r="C5" s="106">
        <v>0</v>
      </c>
      <c r="D5" s="106"/>
    </row>
    <row r="6" spans="1:4" ht="23.1" customHeight="1">
      <c r="A6" s="189" t="s">
        <v>224</v>
      </c>
      <c r="B6" s="190" t="s">
        <v>225</v>
      </c>
      <c r="C6" s="69">
        <v>40246690.009999998</v>
      </c>
      <c r="D6" s="69"/>
    </row>
    <row r="7" spans="1:4" ht="23.1" customHeight="1">
      <c r="A7" s="189" t="s">
        <v>226</v>
      </c>
      <c r="B7" s="190" t="s">
        <v>227</v>
      </c>
      <c r="C7" s="69">
        <v>5278995.16</v>
      </c>
      <c r="D7" s="69"/>
    </row>
    <row r="8" spans="1:4" ht="23.1" customHeight="1">
      <c r="A8" s="189" t="s">
        <v>228</v>
      </c>
      <c r="B8" s="190" t="s">
        <v>229</v>
      </c>
      <c r="C8" s="69">
        <v>0</v>
      </c>
      <c r="D8" s="69"/>
    </row>
    <row r="9" spans="1:4" ht="23.1" customHeight="1">
      <c r="A9" s="189" t="s">
        <v>230</v>
      </c>
      <c r="B9" s="190" t="s">
        <v>231</v>
      </c>
      <c r="C9" s="127">
        <v>9860</v>
      </c>
      <c r="D9" s="69"/>
    </row>
    <row r="10" spans="1:4" ht="23.1" customHeight="1">
      <c r="A10" s="189" t="s">
        <v>144</v>
      </c>
      <c r="B10" s="190" t="s">
        <v>232</v>
      </c>
      <c r="C10" s="127">
        <v>1160000</v>
      </c>
      <c r="D10" s="69"/>
    </row>
    <row r="11" spans="1:4" ht="23.1" customHeight="1">
      <c r="A11" s="189" t="s">
        <v>105</v>
      </c>
      <c r="B11" s="190" t="s">
        <v>250</v>
      </c>
      <c r="C11" s="127">
        <v>1120870</v>
      </c>
      <c r="D11" s="69"/>
    </row>
    <row r="12" spans="1:4" ht="23.1" customHeight="1">
      <c r="A12" s="189" t="s">
        <v>251</v>
      </c>
      <c r="B12" s="190" t="s">
        <v>249</v>
      </c>
      <c r="C12" s="127">
        <v>493</v>
      </c>
      <c r="D12" s="69"/>
    </row>
    <row r="13" spans="1:4" ht="23.1" customHeight="1">
      <c r="A13" s="189" t="s">
        <v>172</v>
      </c>
      <c r="B13" s="190" t="s">
        <v>233</v>
      </c>
      <c r="C13" s="127"/>
      <c r="D13" s="69">
        <v>1582025.34</v>
      </c>
    </row>
    <row r="14" spans="1:4" ht="23.1" customHeight="1">
      <c r="A14" s="189" t="s">
        <v>153</v>
      </c>
      <c r="B14" s="190" t="s">
        <v>234</v>
      </c>
      <c r="C14" s="69"/>
      <c r="D14" s="69">
        <v>4481000</v>
      </c>
    </row>
    <row r="15" spans="1:4" ht="23.1" customHeight="1">
      <c r="A15" s="189" t="s">
        <v>173</v>
      </c>
      <c r="B15" s="190" t="s">
        <v>235</v>
      </c>
      <c r="C15" s="127"/>
      <c r="D15" s="69">
        <v>3631526.3</v>
      </c>
    </row>
    <row r="16" spans="1:4" ht="23.1" customHeight="1">
      <c r="A16" s="189" t="s">
        <v>56</v>
      </c>
      <c r="B16" s="190" t="s">
        <v>236</v>
      </c>
      <c r="C16" s="127"/>
      <c r="D16" s="69">
        <v>23744442.02</v>
      </c>
    </row>
    <row r="17" spans="1:4" ht="23.1" customHeight="1">
      <c r="A17" s="189" t="s">
        <v>24</v>
      </c>
      <c r="B17" s="190" t="s">
        <v>237</v>
      </c>
      <c r="C17" s="127"/>
      <c r="D17" s="69">
        <v>15311758.51</v>
      </c>
    </row>
    <row r="18" spans="1:4" ht="23.1" customHeight="1">
      <c r="A18" s="189" t="s">
        <v>58</v>
      </c>
      <c r="B18" s="190" t="s">
        <v>238</v>
      </c>
      <c r="C18" s="127">
        <v>4500</v>
      </c>
      <c r="D18" s="69"/>
    </row>
    <row r="19" spans="1:4" ht="23.1" customHeight="1">
      <c r="A19" s="189" t="s">
        <v>113</v>
      </c>
      <c r="B19" s="190" t="s">
        <v>239</v>
      </c>
      <c r="C19" s="69">
        <v>293460</v>
      </c>
      <c r="D19" s="69"/>
    </row>
    <row r="20" spans="1:4" ht="23.1" customHeight="1">
      <c r="A20" s="189" t="s">
        <v>114</v>
      </c>
      <c r="B20" s="190" t="s">
        <v>240</v>
      </c>
      <c r="C20" s="69">
        <v>632884</v>
      </c>
      <c r="D20" s="69"/>
    </row>
    <row r="21" spans="1:4" ht="23.1" customHeight="1">
      <c r="A21" s="189" t="s">
        <v>60</v>
      </c>
      <c r="B21" s="190" t="s">
        <v>241</v>
      </c>
      <c r="C21" s="69">
        <v>3000</v>
      </c>
      <c r="D21" s="69"/>
    </row>
    <row r="22" spans="1:4" ht="23.1" customHeight="1">
      <c r="A22" s="189" t="s">
        <v>61</v>
      </c>
      <c r="B22" s="190" t="s">
        <v>242</v>
      </c>
      <c r="C22" s="69">
        <v>0</v>
      </c>
      <c r="D22" s="69"/>
    </row>
    <row r="23" spans="1:4" ht="23.1" customHeight="1">
      <c r="A23" s="189" t="s">
        <v>62</v>
      </c>
      <c r="B23" s="190" t="s">
        <v>243</v>
      </c>
      <c r="C23" s="69">
        <v>0</v>
      </c>
      <c r="D23" s="69"/>
    </row>
    <row r="24" spans="1:4" ht="23.1" customHeight="1">
      <c r="A24" s="189" t="s">
        <v>63</v>
      </c>
      <c r="B24" s="190" t="s">
        <v>244</v>
      </c>
      <c r="C24" s="69">
        <v>0</v>
      </c>
      <c r="D24" s="69"/>
    </row>
    <row r="25" spans="1:4" ht="23.1" customHeight="1">
      <c r="A25" s="189" t="s">
        <v>64</v>
      </c>
      <c r="B25" s="190" t="s">
        <v>245</v>
      </c>
      <c r="C25" s="69">
        <v>0</v>
      </c>
      <c r="D25" s="69"/>
    </row>
    <row r="26" spans="1:4" ht="23.1" customHeight="1">
      <c r="A26" s="189" t="s">
        <v>65</v>
      </c>
      <c r="B26" s="190" t="s">
        <v>246</v>
      </c>
      <c r="C26" s="69">
        <v>0</v>
      </c>
      <c r="D26" s="69"/>
    </row>
    <row r="27" spans="1:4" ht="23.1" customHeight="1">
      <c r="A27" s="189" t="s">
        <v>66</v>
      </c>
      <c r="B27" s="190" t="s">
        <v>247</v>
      </c>
      <c r="C27" s="69">
        <v>0</v>
      </c>
      <c r="D27" s="69"/>
    </row>
    <row r="28" spans="1:4" ht="23.1" customHeight="1">
      <c r="A28" s="191" t="s">
        <v>54</v>
      </c>
      <c r="B28" s="192" t="s">
        <v>248</v>
      </c>
      <c r="C28" s="117">
        <v>0</v>
      </c>
      <c r="D28" s="117"/>
    </row>
    <row r="29" spans="1:4" ht="23.1" customHeight="1" thickBot="1">
      <c r="A29" s="321" t="s">
        <v>35</v>
      </c>
      <c r="B29" s="321"/>
      <c r="C29" s="73">
        <f>SUM(C5:C28)</f>
        <v>48750752.170000002</v>
      </c>
      <c r="D29" s="73">
        <f>SUM(D5:D28)</f>
        <v>48750752.170000002</v>
      </c>
    </row>
    <row r="30" spans="1:4" ht="23.1" customHeight="1" thickTop="1"/>
    <row r="33" spans="1:4" ht="23.1" customHeight="1">
      <c r="A33" s="316" t="s">
        <v>273</v>
      </c>
      <c r="B33" s="316"/>
      <c r="C33" s="316"/>
      <c r="D33" s="316"/>
    </row>
    <row r="34" spans="1:4" ht="23.1" customHeight="1">
      <c r="A34" s="316" t="s">
        <v>271</v>
      </c>
      <c r="B34" s="316"/>
      <c r="C34" s="316"/>
      <c r="D34" s="316"/>
    </row>
    <row r="35" spans="1:4" ht="23.1" customHeight="1">
      <c r="A35" s="316" t="s">
        <v>272</v>
      </c>
      <c r="B35" s="316"/>
      <c r="C35" s="316"/>
      <c r="D35" s="316"/>
    </row>
    <row r="36" spans="1:4" ht="23.1" customHeight="1">
      <c r="A36" s="195"/>
      <c r="B36" s="195"/>
      <c r="C36" s="195"/>
      <c r="D36" s="195"/>
    </row>
    <row r="37" spans="1:4" ht="23.1" customHeight="1">
      <c r="A37" s="317" t="s">
        <v>162</v>
      </c>
      <c r="B37" s="317"/>
      <c r="C37" s="317"/>
      <c r="D37" s="317"/>
    </row>
    <row r="38" spans="1:4" ht="23.1" customHeight="1">
      <c r="A38" s="317" t="s">
        <v>25</v>
      </c>
      <c r="B38" s="317"/>
      <c r="C38" s="317"/>
      <c r="D38" s="317"/>
    </row>
    <row r="39" spans="1:4" ht="23.1" customHeight="1">
      <c r="A39" s="318" t="s">
        <v>322</v>
      </c>
      <c r="B39" s="318"/>
      <c r="C39" s="318"/>
      <c r="D39" s="318"/>
    </row>
    <row r="40" spans="1:4" ht="23.1" customHeight="1">
      <c r="A40" s="183" t="s">
        <v>44</v>
      </c>
      <c r="B40" s="184" t="s">
        <v>71</v>
      </c>
      <c r="C40" s="185" t="s">
        <v>26</v>
      </c>
      <c r="D40" s="186" t="s">
        <v>27</v>
      </c>
    </row>
    <row r="41" spans="1:4" ht="23.1" customHeight="1">
      <c r="A41" s="187" t="s">
        <v>129</v>
      </c>
      <c r="B41" s="188" t="s">
        <v>252</v>
      </c>
      <c r="C41" s="106">
        <v>0</v>
      </c>
      <c r="D41" s="106"/>
    </row>
    <row r="42" spans="1:4" ht="23.1" customHeight="1">
      <c r="A42" s="189" t="s">
        <v>224</v>
      </c>
      <c r="B42" s="190" t="s">
        <v>225</v>
      </c>
      <c r="C42" s="69">
        <v>45613705.490000002</v>
      </c>
      <c r="D42" s="69"/>
    </row>
    <row r="43" spans="1:4" ht="23.1" customHeight="1">
      <c r="A43" s="189" t="s">
        <v>226</v>
      </c>
      <c r="B43" s="190" t="s">
        <v>227</v>
      </c>
      <c r="C43" s="69">
        <v>5278995.16</v>
      </c>
      <c r="D43" s="69"/>
    </row>
    <row r="44" spans="1:4" ht="23.1" customHeight="1">
      <c r="A44" s="189" t="s">
        <v>228</v>
      </c>
      <c r="B44" s="190" t="s">
        <v>229</v>
      </c>
      <c r="C44" s="69">
        <v>0</v>
      </c>
      <c r="D44" s="69"/>
    </row>
    <row r="45" spans="1:4" ht="23.1" customHeight="1">
      <c r="A45" s="189" t="s">
        <v>230</v>
      </c>
      <c r="B45" s="190" t="s">
        <v>231</v>
      </c>
      <c r="C45" s="127">
        <v>9860</v>
      </c>
      <c r="D45" s="69"/>
    </row>
    <row r="46" spans="1:4" ht="23.1" customHeight="1">
      <c r="A46" s="189" t="s">
        <v>144</v>
      </c>
      <c r="B46" s="190" t="s">
        <v>232</v>
      </c>
      <c r="C46" s="127">
        <v>1260000</v>
      </c>
      <c r="D46" s="69"/>
    </row>
    <row r="47" spans="1:4" ht="23.1" customHeight="1">
      <c r="A47" s="189" t="s">
        <v>172</v>
      </c>
      <c r="B47" s="190" t="s">
        <v>233</v>
      </c>
      <c r="C47" s="127"/>
      <c r="D47" s="69">
        <v>10912545.609999999</v>
      </c>
    </row>
    <row r="48" spans="1:4" ht="23.1" customHeight="1">
      <c r="A48" s="189" t="s">
        <v>153</v>
      </c>
      <c r="B48" s="190" t="s">
        <v>234</v>
      </c>
      <c r="C48" s="69"/>
      <c r="D48" s="69">
        <v>3818000</v>
      </c>
    </row>
    <row r="49" spans="1:4" ht="23.1" customHeight="1">
      <c r="A49" s="189" t="s">
        <v>173</v>
      </c>
      <c r="B49" s="190" t="s">
        <v>235</v>
      </c>
      <c r="C49" s="127"/>
      <c r="D49" s="69">
        <v>2877772.73</v>
      </c>
    </row>
    <row r="50" spans="1:4" ht="23.1" customHeight="1">
      <c r="A50" s="189" t="s">
        <v>56</v>
      </c>
      <c r="B50" s="190" t="s">
        <v>236</v>
      </c>
      <c r="C50" s="127"/>
      <c r="D50" s="69">
        <v>23754015.379999999</v>
      </c>
    </row>
    <row r="51" spans="1:4" ht="23.1" customHeight="1">
      <c r="A51" s="189" t="s">
        <v>24</v>
      </c>
      <c r="B51" s="190" t="s">
        <v>237</v>
      </c>
      <c r="C51" s="127"/>
      <c r="D51" s="69">
        <v>15311758.51</v>
      </c>
    </row>
    <row r="52" spans="1:4" ht="23.1" customHeight="1">
      <c r="A52" s="189" t="s">
        <v>58</v>
      </c>
      <c r="B52" s="190" t="s">
        <v>238</v>
      </c>
      <c r="C52" s="127">
        <v>186449</v>
      </c>
      <c r="D52" s="69"/>
    </row>
    <row r="53" spans="1:4" ht="23.1" customHeight="1">
      <c r="A53" s="189" t="s">
        <v>58</v>
      </c>
      <c r="B53" s="190" t="s">
        <v>323</v>
      </c>
      <c r="C53" s="127">
        <v>2099110</v>
      </c>
      <c r="D53" s="69"/>
    </row>
    <row r="54" spans="1:4" ht="23.1" customHeight="1">
      <c r="A54" s="189" t="s">
        <v>113</v>
      </c>
      <c r="B54" s="190" t="s">
        <v>239</v>
      </c>
      <c r="C54" s="69">
        <v>586920</v>
      </c>
      <c r="D54" s="69"/>
    </row>
    <row r="55" spans="1:4" ht="23.1" customHeight="1">
      <c r="A55" s="189" t="s">
        <v>114</v>
      </c>
      <c r="B55" s="190" t="s">
        <v>240</v>
      </c>
      <c r="C55" s="69">
        <v>1344941</v>
      </c>
      <c r="D55" s="69"/>
    </row>
    <row r="56" spans="1:4" ht="23.1" customHeight="1">
      <c r="A56" s="189" t="s">
        <v>114</v>
      </c>
      <c r="B56" s="190" t="s">
        <v>324</v>
      </c>
      <c r="C56" s="69">
        <v>139740</v>
      </c>
      <c r="D56" s="69"/>
    </row>
    <row r="57" spans="1:4" ht="23.1" customHeight="1">
      <c r="A57" s="189" t="s">
        <v>60</v>
      </c>
      <c r="B57" s="190" t="s">
        <v>241</v>
      </c>
      <c r="C57" s="69">
        <v>29820</v>
      </c>
      <c r="D57" s="69"/>
    </row>
    <row r="58" spans="1:4" ht="23.1" customHeight="1">
      <c r="A58" s="189" t="s">
        <v>61</v>
      </c>
      <c r="B58" s="190" t="s">
        <v>242</v>
      </c>
      <c r="C58" s="69">
        <v>73631</v>
      </c>
      <c r="D58" s="69"/>
    </row>
    <row r="59" spans="1:4" ht="23.1" customHeight="1">
      <c r="A59" s="189" t="s">
        <v>62</v>
      </c>
      <c r="B59" s="190" t="s">
        <v>243</v>
      </c>
      <c r="C59" s="69">
        <v>0</v>
      </c>
      <c r="D59" s="69"/>
    </row>
    <row r="60" spans="1:4" ht="23.1" customHeight="1">
      <c r="A60" s="189" t="s">
        <v>63</v>
      </c>
      <c r="B60" s="190" t="s">
        <v>244</v>
      </c>
      <c r="C60" s="69">
        <v>35920.58</v>
      </c>
      <c r="D60" s="69"/>
    </row>
    <row r="61" spans="1:4" ht="23.1" customHeight="1">
      <c r="A61" s="189" t="s">
        <v>64</v>
      </c>
      <c r="B61" s="190" t="s">
        <v>245</v>
      </c>
      <c r="C61" s="69">
        <v>0</v>
      </c>
      <c r="D61" s="69"/>
    </row>
    <row r="62" spans="1:4" ht="23.1" customHeight="1">
      <c r="A62" s="189" t="s">
        <v>65</v>
      </c>
      <c r="B62" s="190" t="s">
        <v>246</v>
      </c>
      <c r="C62" s="69">
        <v>0</v>
      </c>
      <c r="D62" s="69"/>
    </row>
    <row r="63" spans="1:4" ht="23.1" customHeight="1">
      <c r="A63" s="189" t="s">
        <v>66</v>
      </c>
      <c r="B63" s="190" t="s">
        <v>247</v>
      </c>
      <c r="C63" s="69">
        <v>0</v>
      </c>
      <c r="D63" s="69"/>
    </row>
    <row r="64" spans="1:4" ht="23.1" customHeight="1">
      <c r="A64" s="191" t="s">
        <v>54</v>
      </c>
      <c r="B64" s="192" t="s">
        <v>248</v>
      </c>
      <c r="C64" s="117">
        <v>15000</v>
      </c>
      <c r="D64" s="117"/>
    </row>
    <row r="65" spans="1:4" ht="23.1" customHeight="1" thickBot="1">
      <c r="A65" s="321" t="s">
        <v>35</v>
      </c>
      <c r="B65" s="321"/>
      <c r="C65" s="73">
        <f>SUM(C41:C64)</f>
        <v>56674092.230000004</v>
      </c>
      <c r="D65" s="73">
        <f>SUM(D41:D64)</f>
        <v>56674092.229999997</v>
      </c>
    </row>
    <row r="66" spans="1:4" ht="23.1" customHeight="1" thickTop="1"/>
    <row r="69" spans="1:4" ht="23.1" customHeight="1">
      <c r="A69" s="316" t="s">
        <v>273</v>
      </c>
      <c r="B69" s="316"/>
      <c r="C69" s="316"/>
      <c r="D69" s="316"/>
    </row>
    <row r="70" spans="1:4" ht="23.1" customHeight="1">
      <c r="A70" s="316" t="s">
        <v>271</v>
      </c>
      <c r="B70" s="316"/>
      <c r="C70" s="316"/>
      <c r="D70" s="316"/>
    </row>
    <row r="71" spans="1:4" ht="23.1" customHeight="1">
      <c r="A71" s="316" t="s">
        <v>272</v>
      </c>
      <c r="B71" s="316"/>
      <c r="C71" s="316"/>
      <c r="D71" s="316"/>
    </row>
    <row r="72" spans="1:4" ht="23.1" customHeight="1">
      <c r="A72" s="195"/>
      <c r="B72" s="195"/>
      <c r="C72" s="195"/>
      <c r="D72" s="195"/>
    </row>
    <row r="73" spans="1:4" ht="23.1" customHeight="1">
      <c r="A73" s="317" t="s">
        <v>162</v>
      </c>
      <c r="B73" s="317"/>
      <c r="C73" s="317"/>
      <c r="D73" s="317"/>
    </row>
    <row r="74" spans="1:4" ht="23.1" customHeight="1">
      <c r="A74" s="317" t="s">
        <v>25</v>
      </c>
      <c r="B74" s="317"/>
      <c r="C74" s="317"/>
      <c r="D74" s="317"/>
    </row>
    <row r="75" spans="1:4" ht="23.1" customHeight="1">
      <c r="A75" s="318" t="s">
        <v>325</v>
      </c>
      <c r="B75" s="318"/>
      <c r="C75" s="318"/>
      <c r="D75" s="318"/>
    </row>
    <row r="76" spans="1:4" ht="23.1" customHeight="1">
      <c r="A76" s="183" t="s">
        <v>44</v>
      </c>
      <c r="B76" s="184" t="s">
        <v>71</v>
      </c>
      <c r="C76" s="185" t="s">
        <v>26</v>
      </c>
      <c r="D76" s="186" t="s">
        <v>27</v>
      </c>
    </row>
    <row r="77" spans="1:4" ht="23.1" customHeight="1">
      <c r="A77" s="187" t="s">
        <v>129</v>
      </c>
      <c r="B77" s="188" t="s">
        <v>252</v>
      </c>
      <c r="C77" s="106">
        <v>0</v>
      </c>
      <c r="D77" s="106"/>
    </row>
    <row r="78" spans="1:4" ht="23.1" customHeight="1">
      <c r="A78" s="189" t="s">
        <v>224</v>
      </c>
      <c r="B78" s="190" t="s">
        <v>225</v>
      </c>
      <c r="C78" s="69">
        <v>45917037.280000001</v>
      </c>
      <c r="D78" s="69"/>
    </row>
    <row r="79" spans="1:4" ht="23.1" customHeight="1">
      <c r="A79" s="189" t="s">
        <v>226</v>
      </c>
      <c r="B79" s="190" t="s">
        <v>227</v>
      </c>
      <c r="C79" s="69">
        <v>5291622.97</v>
      </c>
      <c r="D79" s="69"/>
    </row>
    <row r="80" spans="1:4" ht="23.1" customHeight="1">
      <c r="A80" s="189" t="s">
        <v>228</v>
      </c>
      <c r="B80" s="190" t="s">
        <v>229</v>
      </c>
      <c r="C80" s="69">
        <v>0</v>
      </c>
      <c r="D80" s="69"/>
    </row>
    <row r="81" spans="1:4" ht="23.1" customHeight="1">
      <c r="A81" s="189" t="s">
        <v>230</v>
      </c>
      <c r="B81" s="190" t="s">
        <v>231</v>
      </c>
      <c r="C81" s="127">
        <v>9860</v>
      </c>
      <c r="D81" s="69"/>
    </row>
    <row r="82" spans="1:4" ht="23.1" customHeight="1">
      <c r="A82" s="189" t="s">
        <v>144</v>
      </c>
      <c r="B82" s="190" t="s">
        <v>232</v>
      </c>
      <c r="C82" s="127">
        <v>1260000</v>
      </c>
      <c r="D82" s="69"/>
    </row>
    <row r="83" spans="1:4" ht="23.1" customHeight="1">
      <c r="A83" s="189" t="s">
        <v>172</v>
      </c>
      <c r="B83" s="190" t="s">
        <v>233</v>
      </c>
      <c r="C83" s="127"/>
      <c r="D83" s="69">
        <v>14784624.789999999</v>
      </c>
    </row>
    <row r="84" spans="1:4" ht="23.1" customHeight="1">
      <c r="A84" s="189" t="s">
        <v>153</v>
      </c>
      <c r="B84" s="190" t="s">
        <v>234</v>
      </c>
      <c r="C84" s="69"/>
      <c r="D84" s="69">
        <v>2534842.9</v>
      </c>
    </row>
    <row r="85" spans="1:4" ht="23.1" customHeight="1">
      <c r="A85" s="189" t="s">
        <v>173</v>
      </c>
      <c r="B85" s="190" t="s">
        <v>235</v>
      </c>
      <c r="C85" s="127"/>
      <c r="D85" s="69">
        <v>2498856.37</v>
      </c>
    </row>
    <row r="86" spans="1:4" ht="23.1" customHeight="1">
      <c r="A86" s="189" t="s">
        <v>56</v>
      </c>
      <c r="B86" s="190" t="s">
        <v>236</v>
      </c>
      <c r="C86" s="127"/>
      <c r="D86" s="69">
        <v>24590779.760000002</v>
      </c>
    </row>
    <row r="87" spans="1:4" ht="23.1" customHeight="1">
      <c r="A87" s="189" t="s">
        <v>24</v>
      </c>
      <c r="B87" s="190" t="s">
        <v>237</v>
      </c>
      <c r="C87" s="127"/>
      <c r="D87" s="69">
        <v>15311758.51</v>
      </c>
    </row>
    <row r="88" spans="1:4" ht="23.1" customHeight="1">
      <c r="A88" s="189" t="s">
        <v>58</v>
      </c>
      <c r="B88" s="190" t="s">
        <v>238</v>
      </c>
      <c r="C88" s="127">
        <v>198917</v>
      </c>
      <c r="D88" s="69"/>
    </row>
    <row r="89" spans="1:4" ht="23.1" customHeight="1">
      <c r="A89" s="189" t="s">
        <v>58</v>
      </c>
      <c r="B89" s="190" t="s">
        <v>323</v>
      </c>
      <c r="C89" s="127">
        <v>3143320</v>
      </c>
      <c r="D89" s="69"/>
    </row>
    <row r="90" spans="1:4" ht="23.1" customHeight="1">
      <c r="A90" s="189" t="s">
        <v>113</v>
      </c>
      <c r="B90" s="190" t="s">
        <v>239</v>
      </c>
      <c r="C90" s="69">
        <v>880380</v>
      </c>
      <c r="D90" s="69"/>
    </row>
    <row r="91" spans="1:4" ht="23.1" customHeight="1">
      <c r="A91" s="189" t="s">
        <v>114</v>
      </c>
      <c r="B91" s="190" t="s">
        <v>240</v>
      </c>
      <c r="C91" s="69">
        <v>2001294</v>
      </c>
      <c r="D91" s="69"/>
    </row>
    <row r="92" spans="1:4" ht="23.1" customHeight="1">
      <c r="A92" s="189" t="s">
        <v>114</v>
      </c>
      <c r="B92" s="190" t="s">
        <v>324</v>
      </c>
      <c r="C92" s="69">
        <v>209610</v>
      </c>
      <c r="D92" s="69"/>
    </row>
    <row r="93" spans="1:4" ht="23.1" customHeight="1">
      <c r="A93" s="189" t="s">
        <v>60</v>
      </c>
      <c r="B93" s="190" t="s">
        <v>241</v>
      </c>
      <c r="C93" s="69">
        <v>54870</v>
      </c>
      <c r="D93" s="69"/>
    </row>
    <row r="94" spans="1:4" ht="23.1" customHeight="1">
      <c r="A94" s="189" t="s">
        <v>61</v>
      </c>
      <c r="B94" s="190" t="s">
        <v>242</v>
      </c>
      <c r="C94" s="69">
        <v>117241</v>
      </c>
      <c r="D94" s="69"/>
    </row>
    <row r="95" spans="1:4" ht="23.1" customHeight="1">
      <c r="A95" s="189" t="s">
        <v>62</v>
      </c>
      <c r="B95" s="190" t="s">
        <v>243</v>
      </c>
      <c r="C95" s="69">
        <v>0</v>
      </c>
      <c r="D95" s="69"/>
    </row>
    <row r="96" spans="1:4" ht="23.1" customHeight="1">
      <c r="A96" s="189" t="s">
        <v>62</v>
      </c>
      <c r="B96" s="190" t="s">
        <v>326</v>
      </c>
      <c r="C96" s="69">
        <v>20000</v>
      </c>
      <c r="D96" s="69"/>
    </row>
    <row r="97" spans="1:4" ht="23.1" customHeight="1">
      <c r="A97" s="189" t="s">
        <v>63</v>
      </c>
      <c r="B97" s="190" t="s">
        <v>244</v>
      </c>
      <c r="C97" s="69">
        <v>73710.080000000002</v>
      </c>
      <c r="D97" s="69"/>
    </row>
    <row r="98" spans="1:4" ht="23.1" customHeight="1">
      <c r="A98" s="189" t="s">
        <v>64</v>
      </c>
      <c r="B98" s="190" t="s">
        <v>245</v>
      </c>
      <c r="C98" s="69">
        <v>0</v>
      </c>
      <c r="D98" s="69"/>
    </row>
    <row r="99" spans="1:4" ht="23.1" customHeight="1">
      <c r="A99" s="189" t="s">
        <v>65</v>
      </c>
      <c r="B99" s="190" t="s">
        <v>246</v>
      </c>
      <c r="C99" s="69">
        <v>0</v>
      </c>
      <c r="D99" s="69"/>
    </row>
    <row r="100" spans="1:4" ht="23.1" customHeight="1">
      <c r="A100" s="189" t="s">
        <v>66</v>
      </c>
      <c r="B100" s="190" t="s">
        <v>247</v>
      </c>
      <c r="C100" s="69">
        <v>0</v>
      </c>
      <c r="D100" s="69"/>
    </row>
    <row r="101" spans="1:4" ht="23.1" customHeight="1">
      <c r="A101" s="191" t="s">
        <v>54</v>
      </c>
      <c r="B101" s="192" t="s">
        <v>248</v>
      </c>
      <c r="C101" s="117">
        <v>543000</v>
      </c>
      <c r="D101" s="117"/>
    </row>
    <row r="102" spans="1:4" ht="23.1" customHeight="1" thickBot="1">
      <c r="A102" s="321" t="s">
        <v>35</v>
      </c>
      <c r="B102" s="321"/>
      <c r="C102" s="73">
        <f>SUM(C77:C101)</f>
        <v>59720862.329999998</v>
      </c>
      <c r="D102" s="73">
        <f>SUM(D77:D101)</f>
        <v>59720862.329999998</v>
      </c>
    </row>
    <row r="103" spans="1:4" ht="23.1" customHeight="1" thickTop="1"/>
    <row r="106" spans="1:4" ht="23.1" customHeight="1">
      <c r="A106" s="316" t="s">
        <v>327</v>
      </c>
      <c r="B106" s="316"/>
      <c r="C106" s="316"/>
      <c r="D106" s="316"/>
    </row>
    <row r="107" spans="1:4" ht="23.1" customHeight="1">
      <c r="A107" s="316" t="s">
        <v>328</v>
      </c>
      <c r="B107" s="316"/>
      <c r="C107" s="316"/>
      <c r="D107" s="316"/>
    </row>
    <row r="108" spans="1:4" ht="23.1" customHeight="1">
      <c r="A108" s="316" t="s">
        <v>329</v>
      </c>
      <c r="B108" s="316"/>
      <c r="C108" s="316"/>
      <c r="D108" s="316"/>
    </row>
    <row r="109" spans="1:4" ht="23.1" customHeight="1">
      <c r="A109" s="317" t="s">
        <v>162</v>
      </c>
      <c r="B109" s="317"/>
      <c r="C109" s="317"/>
      <c r="D109" s="317"/>
    </row>
    <row r="110" spans="1:4" ht="23.1" customHeight="1">
      <c r="A110" s="317" t="s">
        <v>25</v>
      </c>
      <c r="B110" s="317"/>
      <c r="C110" s="317"/>
      <c r="D110" s="317"/>
    </row>
    <row r="111" spans="1:4" ht="23.1" customHeight="1">
      <c r="A111" s="318" t="s">
        <v>320</v>
      </c>
      <c r="B111" s="318"/>
      <c r="C111" s="318"/>
      <c r="D111" s="318"/>
    </row>
    <row r="112" spans="1:4" ht="23.1" customHeight="1">
      <c r="A112" s="183" t="s">
        <v>44</v>
      </c>
      <c r="B112" s="184" t="s">
        <v>71</v>
      </c>
      <c r="C112" s="185" t="s">
        <v>26</v>
      </c>
      <c r="D112" s="186" t="s">
        <v>27</v>
      </c>
    </row>
    <row r="113" spans="1:4" ht="23.1" customHeight="1">
      <c r="A113" s="187" t="s">
        <v>129</v>
      </c>
      <c r="B113" s="188" t="s">
        <v>252</v>
      </c>
      <c r="C113" s="106">
        <v>189</v>
      </c>
      <c r="D113" s="106"/>
    </row>
    <row r="114" spans="1:4" ht="23.1" customHeight="1">
      <c r="A114" s="189" t="s">
        <v>224</v>
      </c>
      <c r="B114" s="190" t="s">
        <v>225</v>
      </c>
      <c r="C114" s="69">
        <v>47777748.880000003</v>
      </c>
      <c r="D114" s="69"/>
    </row>
    <row r="115" spans="1:4" ht="23.1" customHeight="1">
      <c r="A115" s="189" t="s">
        <v>226</v>
      </c>
      <c r="B115" s="190" t="s">
        <v>227</v>
      </c>
      <c r="C115" s="69">
        <v>5291622.97</v>
      </c>
      <c r="D115" s="69"/>
    </row>
    <row r="116" spans="1:4" ht="23.1" customHeight="1">
      <c r="A116" s="189" t="s">
        <v>228</v>
      </c>
      <c r="B116" s="190" t="s">
        <v>229</v>
      </c>
      <c r="C116" s="69">
        <v>0</v>
      </c>
      <c r="D116" s="69"/>
    </row>
    <row r="117" spans="1:4" ht="23.1" customHeight="1">
      <c r="A117" s="189" t="s">
        <v>170</v>
      </c>
      <c r="B117" s="190" t="s">
        <v>321</v>
      </c>
      <c r="C117" s="69">
        <v>57500</v>
      </c>
      <c r="D117" s="69"/>
    </row>
    <row r="118" spans="1:4" ht="23.1" customHeight="1">
      <c r="A118" s="189" t="s">
        <v>230</v>
      </c>
      <c r="B118" s="190" t="s">
        <v>231</v>
      </c>
      <c r="C118" s="127">
        <v>9642</v>
      </c>
      <c r="D118" s="69"/>
    </row>
    <row r="119" spans="1:4" ht="23.1" customHeight="1">
      <c r="A119" s="189" t="s">
        <v>144</v>
      </c>
      <c r="B119" s="190" t="s">
        <v>232</v>
      </c>
      <c r="C119" s="127">
        <v>1260000</v>
      </c>
      <c r="D119" s="69"/>
    </row>
    <row r="120" spans="1:4" ht="23.1" customHeight="1">
      <c r="A120" s="189" t="s">
        <v>172</v>
      </c>
      <c r="B120" s="190" t="s">
        <v>233</v>
      </c>
      <c r="C120" s="127"/>
      <c r="D120" s="69">
        <v>21288132.5</v>
      </c>
    </row>
    <row r="121" spans="1:4" ht="23.1" customHeight="1">
      <c r="A121" s="189" t="s">
        <v>153</v>
      </c>
      <c r="B121" s="190" t="s">
        <v>234</v>
      </c>
      <c r="C121" s="69"/>
      <c r="D121" s="69">
        <v>2450842.9</v>
      </c>
    </row>
    <row r="122" spans="1:4" ht="23.1" customHeight="1">
      <c r="A122" s="189" t="s">
        <v>173</v>
      </c>
      <c r="B122" s="190" t="s">
        <v>235</v>
      </c>
      <c r="C122" s="127"/>
      <c r="D122" s="69">
        <v>2524339.46</v>
      </c>
    </row>
    <row r="123" spans="1:4" ht="23.1" customHeight="1">
      <c r="A123" s="189" t="s">
        <v>56</v>
      </c>
      <c r="B123" s="190" t="s">
        <v>236</v>
      </c>
      <c r="C123" s="127"/>
      <c r="D123" s="69">
        <v>23267337.690000001</v>
      </c>
    </row>
    <row r="124" spans="1:4" ht="23.1" customHeight="1">
      <c r="A124" s="189" t="s">
        <v>24</v>
      </c>
      <c r="B124" s="190" t="s">
        <v>237</v>
      </c>
      <c r="C124" s="127"/>
      <c r="D124" s="69">
        <v>15311758.51</v>
      </c>
    </row>
    <row r="125" spans="1:4" ht="23.1" customHeight="1">
      <c r="A125" s="189" t="s">
        <v>58</v>
      </c>
      <c r="B125" s="190" t="s">
        <v>238</v>
      </c>
      <c r="C125" s="127">
        <v>209934</v>
      </c>
      <c r="D125" s="69"/>
    </row>
    <row r="126" spans="1:4" ht="23.1" customHeight="1">
      <c r="A126" s="189" t="s">
        <v>58</v>
      </c>
      <c r="B126" s="190" t="s">
        <v>323</v>
      </c>
      <c r="C126" s="127">
        <v>4175930</v>
      </c>
      <c r="D126" s="69"/>
    </row>
    <row r="127" spans="1:4" ht="23.1" customHeight="1">
      <c r="A127" s="189" t="s">
        <v>113</v>
      </c>
      <c r="B127" s="190" t="s">
        <v>239</v>
      </c>
      <c r="C127" s="69">
        <v>1173840</v>
      </c>
      <c r="D127" s="69"/>
    </row>
    <row r="128" spans="1:4" ht="23.1" customHeight="1">
      <c r="A128" s="189" t="s">
        <v>114</v>
      </c>
      <c r="B128" s="190" t="s">
        <v>240</v>
      </c>
      <c r="C128" s="69">
        <v>2899425</v>
      </c>
      <c r="D128" s="69"/>
    </row>
    <row r="129" spans="1:4" ht="23.1" customHeight="1">
      <c r="A129" s="189" t="s">
        <v>114</v>
      </c>
      <c r="B129" s="190" t="s">
        <v>324</v>
      </c>
      <c r="C129" s="69">
        <v>279480</v>
      </c>
      <c r="D129" s="69"/>
    </row>
    <row r="130" spans="1:4" ht="23.1" customHeight="1">
      <c r="A130" s="189" t="s">
        <v>60</v>
      </c>
      <c r="B130" s="190" t="s">
        <v>241</v>
      </c>
      <c r="C130" s="69">
        <v>92570</v>
      </c>
      <c r="D130" s="69"/>
    </row>
    <row r="131" spans="1:4" ht="23.1" customHeight="1">
      <c r="A131" s="189" t="s">
        <v>61</v>
      </c>
      <c r="B131" s="190" t="s">
        <v>242</v>
      </c>
      <c r="C131" s="69">
        <v>579586</v>
      </c>
      <c r="D131" s="69"/>
    </row>
    <row r="132" spans="1:4" ht="23.1" customHeight="1">
      <c r="A132" s="189" t="s">
        <v>62</v>
      </c>
      <c r="B132" s="190" t="s">
        <v>243</v>
      </c>
      <c r="C132" s="69">
        <v>113638.32</v>
      </c>
      <c r="D132" s="69"/>
    </row>
    <row r="133" spans="1:4" ht="23.1" customHeight="1">
      <c r="A133" s="189" t="s">
        <v>62</v>
      </c>
      <c r="B133" s="190" t="s">
        <v>326</v>
      </c>
      <c r="C133" s="69">
        <v>71100</v>
      </c>
      <c r="D133" s="69"/>
    </row>
    <row r="134" spans="1:4" ht="23.1" customHeight="1">
      <c r="A134" s="189" t="s">
        <v>63</v>
      </c>
      <c r="B134" s="190" t="s">
        <v>244</v>
      </c>
      <c r="C134" s="69">
        <v>113204.89</v>
      </c>
      <c r="D134" s="69"/>
    </row>
    <row r="135" spans="1:4" ht="23.1" customHeight="1">
      <c r="A135" s="189" t="s">
        <v>64</v>
      </c>
      <c r="B135" s="190" t="s">
        <v>245</v>
      </c>
      <c r="C135" s="69">
        <v>0</v>
      </c>
      <c r="D135" s="69"/>
    </row>
    <row r="136" spans="1:4" ht="23.1" customHeight="1">
      <c r="A136" s="189" t="s">
        <v>65</v>
      </c>
      <c r="B136" s="190" t="s">
        <v>246</v>
      </c>
      <c r="C136" s="69">
        <v>170000</v>
      </c>
      <c r="D136" s="69"/>
    </row>
    <row r="137" spans="1:4" ht="23.1" customHeight="1">
      <c r="A137" s="189" t="s">
        <v>66</v>
      </c>
      <c r="B137" s="190" t="s">
        <v>247</v>
      </c>
      <c r="C137" s="69">
        <v>0</v>
      </c>
      <c r="D137" s="69"/>
    </row>
    <row r="138" spans="1:4" ht="23.1" customHeight="1">
      <c r="A138" s="191" t="s">
        <v>54</v>
      </c>
      <c r="B138" s="192" t="s">
        <v>248</v>
      </c>
      <c r="C138" s="117">
        <v>567000</v>
      </c>
      <c r="D138" s="117"/>
    </row>
    <row r="139" spans="1:4" ht="23.1" customHeight="1" thickBot="1">
      <c r="A139" s="321" t="s">
        <v>35</v>
      </c>
      <c r="B139" s="321"/>
      <c r="C139" s="73">
        <f>SUM(C113:C138)</f>
        <v>64842411.060000002</v>
      </c>
      <c r="D139" s="73">
        <f>SUM(D113:D138)</f>
        <v>64842411.059999995</v>
      </c>
    </row>
    <row r="140" spans="1:4" ht="23.1" customHeight="1" thickTop="1"/>
    <row r="142" spans="1:4" ht="23.1" customHeight="1">
      <c r="A142" s="316" t="s">
        <v>327</v>
      </c>
      <c r="B142" s="316"/>
      <c r="C142" s="316"/>
      <c r="D142" s="316"/>
    </row>
    <row r="143" spans="1:4" ht="23.1" customHeight="1">
      <c r="A143" s="316" t="s">
        <v>328</v>
      </c>
      <c r="B143" s="316"/>
      <c r="C143" s="316"/>
      <c r="D143" s="316"/>
    </row>
    <row r="144" spans="1:4" ht="23.1" customHeight="1">
      <c r="A144" s="316" t="s">
        <v>329</v>
      </c>
      <c r="B144" s="316"/>
      <c r="C144" s="316"/>
      <c r="D144" s="316"/>
    </row>
    <row r="145" spans="1:4" ht="23.1" customHeight="1">
      <c r="A145" s="317" t="s">
        <v>162</v>
      </c>
      <c r="B145" s="317"/>
      <c r="C145" s="317"/>
      <c r="D145" s="317"/>
    </row>
    <row r="146" spans="1:4" ht="23.1" customHeight="1">
      <c r="A146" s="317" t="s">
        <v>25</v>
      </c>
      <c r="B146" s="317"/>
      <c r="C146" s="317"/>
      <c r="D146" s="317"/>
    </row>
    <row r="147" spans="1:4" ht="23.1" customHeight="1">
      <c r="A147" s="318" t="s">
        <v>461</v>
      </c>
      <c r="B147" s="318"/>
      <c r="C147" s="318"/>
      <c r="D147" s="318"/>
    </row>
    <row r="148" spans="1:4" ht="23.1" customHeight="1">
      <c r="A148" s="183" t="s">
        <v>44</v>
      </c>
      <c r="B148" s="184" t="s">
        <v>71</v>
      </c>
      <c r="C148" s="271" t="s">
        <v>26</v>
      </c>
      <c r="D148" s="186" t="s">
        <v>27</v>
      </c>
    </row>
    <row r="149" spans="1:4" ht="23.1" customHeight="1">
      <c r="A149" s="187" t="s">
        <v>129</v>
      </c>
      <c r="B149" s="188" t="s">
        <v>252</v>
      </c>
      <c r="C149" s="106">
        <v>0</v>
      </c>
      <c r="D149" s="106"/>
    </row>
    <row r="150" spans="1:4" ht="23.1" customHeight="1">
      <c r="A150" s="189" t="s">
        <v>224</v>
      </c>
      <c r="B150" s="190" t="s">
        <v>225</v>
      </c>
      <c r="C150" s="69">
        <v>41031667.649999999</v>
      </c>
      <c r="D150" s="69"/>
    </row>
    <row r="151" spans="1:4" ht="23.1" customHeight="1">
      <c r="A151" s="189" t="s">
        <v>226</v>
      </c>
      <c r="B151" s="190" t="s">
        <v>227</v>
      </c>
      <c r="C151" s="69">
        <v>5303088.5199999996</v>
      </c>
      <c r="D151" s="69"/>
    </row>
    <row r="152" spans="1:4" ht="23.1" customHeight="1">
      <c r="A152" s="189" t="s">
        <v>228</v>
      </c>
      <c r="B152" s="190" t="s">
        <v>229</v>
      </c>
      <c r="C152" s="69">
        <v>0</v>
      </c>
      <c r="D152" s="69"/>
    </row>
    <row r="153" spans="1:4" ht="23.1" customHeight="1">
      <c r="A153" s="189" t="s">
        <v>230</v>
      </c>
      <c r="B153" s="190" t="s">
        <v>231</v>
      </c>
      <c r="C153" s="127">
        <v>9642</v>
      </c>
      <c r="D153" s="69"/>
    </row>
    <row r="154" spans="1:4" ht="23.1" customHeight="1">
      <c r="A154" s="189" t="s">
        <v>144</v>
      </c>
      <c r="B154" s="190" t="s">
        <v>232</v>
      </c>
      <c r="C154" s="127">
        <v>1260000</v>
      </c>
      <c r="D154" s="69"/>
    </row>
    <row r="155" spans="1:4" ht="23.1" customHeight="1">
      <c r="A155" s="189" t="s">
        <v>172</v>
      </c>
      <c r="B155" s="190" t="s">
        <v>233</v>
      </c>
      <c r="C155" s="127"/>
      <c r="D155" s="69">
        <v>22371096.57</v>
      </c>
    </row>
    <row r="156" spans="1:4" ht="23.1" customHeight="1">
      <c r="A156" s="189" t="s">
        <v>153</v>
      </c>
      <c r="B156" s="190" t="s">
        <v>234</v>
      </c>
      <c r="C156" s="69"/>
      <c r="D156" s="69">
        <v>2176842.9</v>
      </c>
    </row>
    <row r="157" spans="1:4" ht="23.1" customHeight="1">
      <c r="A157" s="189" t="s">
        <v>173</v>
      </c>
      <c r="B157" s="190" t="s">
        <v>235</v>
      </c>
      <c r="C157" s="127"/>
      <c r="D157" s="69">
        <v>2516505.04</v>
      </c>
    </row>
    <row r="158" spans="1:4" ht="23.1" customHeight="1">
      <c r="A158" s="189" t="s">
        <v>56</v>
      </c>
      <c r="B158" s="190" t="s">
        <v>236</v>
      </c>
      <c r="C158" s="127"/>
      <c r="D158" s="69">
        <v>19727771.050000001</v>
      </c>
    </row>
    <row r="159" spans="1:4" ht="23.1" customHeight="1">
      <c r="A159" s="189" t="s">
        <v>24</v>
      </c>
      <c r="B159" s="190" t="s">
        <v>237</v>
      </c>
      <c r="C159" s="127"/>
      <c r="D159" s="69">
        <v>15311758.51</v>
      </c>
    </row>
    <row r="160" spans="1:4" ht="23.1" customHeight="1">
      <c r="A160" s="189" t="s">
        <v>58</v>
      </c>
      <c r="B160" s="190" t="s">
        <v>238</v>
      </c>
      <c r="C160" s="127">
        <v>221127</v>
      </c>
      <c r="D160" s="69"/>
    </row>
    <row r="161" spans="1:4" ht="23.1" customHeight="1">
      <c r="A161" s="189" t="s">
        <v>58</v>
      </c>
      <c r="B161" s="190" t="s">
        <v>323</v>
      </c>
      <c r="C161" s="127">
        <v>5201440</v>
      </c>
      <c r="D161" s="69"/>
    </row>
    <row r="162" spans="1:4" ht="23.1" customHeight="1">
      <c r="A162" s="189" t="s">
        <v>113</v>
      </c>
      <c r="B162" s="190" t="s">
        <v>239</v>
      </c>
      <c r="C162" s="69">
        <v>1467300</v>
      </c>
      <c r="D162" s="69"/>
    </row>
    <row r="163" spans="1:4" ht="23.1" customHeight="1">
      <c r="A163" s="189" t="s">
        <v>114</v>
      </c>
      <c r="B163" s="190" t="s">
        <v>240</v>
      </c>
      <c r="C163" s="69">
        <v>3568645</v>
      </c>
      <c r="D163" s="69"/>
    </row>
    <row r="164" spans="1:4" ht="23.1" customHeight="1">
      <c r="A164" s="189" t="s">
        <v>114</v>
      </c>
      <c r="B164" s="190" t="s">
        <v>324</v>
      </c>
      <c r="C164" s="69">
        <v>349350</v>
      </c>
      <c r="D164" s="69"/>
    </row>
    <row r="165" spans="1:4" ht="23.1" customHeight="1">
      <c r="A165" s="189" t="s">
        <v>60</v>
      </c>
      <c r="B165" s="190" t="s">
        <v>241</v>
      </c>
      <c r="C165" s="69">
        <v>115320</v>
      </c>
      <c r="D165" s="69"/>
    </row>
    <row r="166" spans="1:4" ht="23.1" customHeight="1">
      <c r="A166" s="189" t="s">
        <v>61</v>
      </c>
      <c r="B166" s="190" t="s">
        <v>242</v>
      </c>
      <c r="C166" s="69">
        <v>1361683</v>
      </c>
      <c r="D166" s="69"/>
    </row>
    <row r="167" spans="1:4" ht="23.1" customHeight="1">
      <c r="A167" s="189" t="s">
        <v>62</v>
      </c>
      <c r="B167" s="190" t="s">
        <v>243</v>
      </c>
      <c r="C167" s="69">
        <v>320087.64</v>
      </c>
      <c r="D167" s="69"/>
    </row>
    <row r="168" spans="1:4" ht="23.1" customHeight="1">
      <c r="A168" s="189" t="s">
        <v>62</v>
      </c>
      <c r="B168" s="190" t="s">
        <v>326</v>
      </c>
      <c r="C168" s="69">
        <v>71100</v>
      </c>
      <c r="D168" s="69"/>
    </row>
    <row r="169" spans="1:4" ht="23.1" customHeight="1">
      <c r="A169" s="189" t="s">
        <v>63</v>
      </c>
      <c r="B169" s="190" t="s">
        <v>244</v>
      </c>
      <c r="C169" s="69">
        <v>173123.26</v>
      </c>
      <c r="D169" s="69"/>
    </row>
    <row r="170" spans="1:4" ht="23.1" customHeight="1">
      <c r="A170" s="189" t="s">
        <v>64</v>
      </c>
      <c r="B170" s="190" t="s">
        <v>245</v>
      </c>
      <c r="C170" s="69">
        <v>0</v>
      </c>
      <c r="D170" s="69"/>
    </row>
    <row r="171" spans="1:4" ht="23.1" customHeight="1">
      <c r="A171" s="189" t="s">
        <v>65</v>
      </c>
      <c r="B171" s="190" t="s">
        <v>246</v>
      </c>
      <c r="C171" s="69">
        <v>419000</v>
      </c>
      <c r="D171" s="69"/>
    </row>
    <row r="172" spans="1:4" ht="23.1" customHeight="1">
      <c r="A172" s="189" t="s">
        <v>65</v>
      </c>
      <c r="B172" s="190" t="s">
        <v>464</v>
      </c>
      <c r="C172" s="69">
        <v>202400</v>
      </c>
      <c r="D172" s="69"/>
    </row>
    <row r="173" spans="1:4" ht="23.1" customHeight="1">
      <c r="A173" s="189" t="s">
        <v>66</v>
      </c>
      <c r="B173" s="190" t="s">
        <v>247</v>
      </c>
      <c r="C173" s="69">
        <v>0</v>
      </c>
      <c r="D173" s="69"/>
    </row>
    <row r="174" spans="1:4" ht="23.1" customHeight="1">
      <c r="A174" s="191" t="s">
        <v>54</v>
      </c>
      <c r="B174" s="192" t="s">
        <v>248</v>
      </c>
      <c r="C174" s="117">
        <v>1029000</v>
      </c>
      <c r="D174" s="117"/>
    </row>
    <row r="175" spans="1:4" ht="23.1" customHeight="1" thickBot="1">
      <c r="A175" s="321" t="s">
        <v>35</v>
      </c>
      <c r="B175" s="321"/>
      <c r="C175" s="73">
        <f>SUM(C149:C174)</f>
        <v>62103974.07</v>
      </c>
      <c r="D175" s="73">
        <f>SUM(D149:D174)</f>
        <v>62103974.07</v>
      </c>
    </row>
    <row r="176" spans="1:4" ht="23.1" customHeight="1" thickTop="1"/>
    <row r="178" spans="1:4" ht="23.1" customHeight="1">
      <c r="A178" s="316" t="s">
        <v>462</v>
      </c>
      <c r="B178" s="316"/>
      <c r="C178" s="316"/>
      <c r="D178" s="316"/>
    </row>
    <row r="179" spans="1:4" ht="23.1" customHeight="1">
      <c r="A179" s="316" t="s">
        <v>463</v>
      </c>
      <c r="B179" s="316"/>
      <c r="C179" s="316"/>
      <c r="D179" s="316"/>
    </row>
    <row r="180" spans="1:4" ht="23.1" customHeight="1">
      <c r="A180" s="316" t="s">
        <v>471</v>
      </c>
      <c r="B180" s="316"/>
      <c r="C180" s="316"/>
      <c r="D180" s="316"/>
    </row>
    <row r="181" spans="1:4" ht="21" customHeight="1">
      <c r="A181" s="317" t="s">
        <v>162</v>
      </c>
      <c r="B181" s="317"/>
      <c r="C181" s="317"/>
      <c r="D181" s="317"/>
    </row>
    <row r="182" spans="1:4" ht="21" customHeight="1">
      <c r="A182" s="317" t="s">
        <v>25</v>
      </c>
      <c r="B182" s="317"/>
      <c r="C182" s="317"/>
      <c r="D182" s="317"/>
    </row>
    <row r="183" spans="1:4" ht="21" customHeight="1">
      <c r="A183" s="318" t="s">
        <v>491</v>
      </c>
      <c r="B183" s="318"/>
      <c r="C183" s="318"/>
      <c r="D183" s="318"/>
    </row>
    <row r="184" spans="1:4" ht="21" customHeight="1">
      <c r="A184" s="183" t="s">
        <v>44</v>
      </c>
      <c r="B184" s="184" t="s">
        <v>71</v>
      </c>
      <c r="C184" s="279" t="s">
        <v>26</v>
      </c>
      <c r="D184" s="186" t="s">
        <v>27</v>
      </c>
    </row>
    <row r="185" spans="1:4" ht="21" customHeight="1">
      <c r="A185" s="187" t="s">
        <v>129</v>
      </c>
      <c r="B185" s="188" t="s">
        <v>252</v>
      </c>
      <c r="C185" s="106">
        <v>0</v>
      </c>
      <c r="D185" s="106"/>
    </row>
    <row r="186" spans="1:4" ht="21" customHeight="1">
      <c r="A186" s="189" t="s">
        <v>224</v>
      </c>
      <c r="B186" s="190" t="s">
        <v>225</v>
      </c>
      <c r="C186" s="69">
        <v>40860644.359999999</v>
      </c>
      <c r="D186" s="69"/>
    </row>
    <row r="187" spans="1:4" ht="21" customHeight="1">
      <c r="A187" s="189" t="s">
        <v>226</v>
      </c>
      <c r="B187" s="190" t="s">
        <v>227</v>
      </c>
      <c r="C187" s="69">
        <v>5304258.24</v>
      </c>
      <c r="D187" s="69"/>
    </row>
    <row r="188" spans="1:4" ht="21" customHeight="1">
      <c r="A188" s="189" t="s">
        <v>228</v>
      </c>
      <c r="B188" s="190" t="s">
        <v>229</v>
      </c>
      <c r="C188" s="69">
        <v>0</v>
      </c>
      <c r="D188" s="69"/>
    </row>
    <row r="189" spans="1:4" ht="21" customHeight="1">
      <c r="A189" s="189" t="s">
        <v>230</v>
      </c>
      <c r="B189" s="190" t="s">
        <v>231</v>
      </c>
      <c r="C189" s="127">
        <v>9455</v>
      </c>
      <c r="D189" s="69"/>
    </row>
    <row r="190" spans="1:4" ht="21" customHeight="1">
      <c r="A190" s="189" t="s">
        <v>144</v>
      </c>
      <c r="B190" s="190" t="s">
        <v>232</v>
      </c>
      <c r="C190" s="127">
        <v>1040000</v>
      </c>
      <c r="D190" s="69"/>
    </row>
    <row r="191" spans="1:4" ht="21" customHeight="1">
      <c r="A191" s="189" t="s">
        <v>331</v>
      </c>
      <c r="B191" s="190" t="s">
        <v>496</v>
      </c>
      <c r="C191" s="127">
        <v>69870</v>
      </c>
      <c r="D191" s="69"/>
    </row>
    <row r="192" spans="1:4" ht="21" customHeight="1">
      <c r="A192" s="189" t="s">
        <v>172</v>
      </c>
      <c r="B192" s="190" t="s">
        <v>233</v>
      </c>
      <c r="C192" s="127"/>
      <c r="D192" s="69">
        <v>24914341.539999999</v>
      </c>
    </row>
    <row r="193" spans="1:4" ht="21" customHeight="1">
      <c r="A193" s="189" t="s">
        <v>153</v>
      </c>
      <c r="B193" s="190" t="s">
        <v>234</v>
      </c>
      <c r="C193" s="69"/>
      <c r="D193" s="69">
        <v>2176842.9</v>
      </c>
    </row>
    <row r="194" spans="1:4" ht="21" customHeight="1">
      <c r="A194" s="189" t="s">
        <v>173</v>
      </c>
      <c r="B194" s="190" t="s">
        <v>235</v>
      </c>
      <c r="C194" s="127"/>
      <c r="D194" s="69">
        <v>2469249.58</v>
      </c>
    </row>
    <row r="195" spans="1:4" ht="21" customHeight="1">
      <c r="A195" s="189" t="s">
        <v>332</v>
      </c>
      <c r="B195" s="190" t="s">
        <v>497</v>
      </c>
      <c r="C195" s="127"/>
      <c r="D195" s="69">
        <v>69870</v>
      </c>
    </row>
    <row r="196" spans="1:4" ht="21" customHeight="1">
      <c r="A196" s="189" t="s">
        <v>56</v>
      </c>
      <c r="B196" s="190" t="s">
        <v>236</v>
      </c>
      <c r="C196" s="127"/>
      <c r="D196" s="69">
        <v>19737344.41</v>
      </c>
    </row>
    <row r="197" spans="1:4" ht="21" customHeight="1">
      <c r="A197" s="189" t="s">
        <v>24</v>
      </c>
      <c r="B197" s="190" t="s">
        <v>237</v>
      </c>
      <c r="C197" s="127"/>
      <c r="D197" s="69">
        <v>15311758.51</v>
      </c>
    </row>
    <row r="198" spans="1:4" ht="21" customHeight="1">
      <c r="A198" s="189" t="s">
        <v>58</v>
      </c>
      <c r="B198" s="190" t="s">
        <v>238</v>
      </c>
      <c r="C198" s="127">
        <v>397564</v>
      </c>
      <c r="D198" s="69"/>
    </row>
    <row r="199" spans="1:4" ht="21" customHeight="1">
      <c r="A199" s="189" t="s">
        <v>58</v>
      </c>
      <c r="B199" s="190" t="s">
        <v>323</v>
      </c>
      <c r="C199" s="127">
        <v>6231950</v>
      </c>
      <c r="D199" s="69"/>
    </row>
    <row r="200" spans="1:4" ht="21" customHeight="1">
      <c r="A200" s="189" t="s">
        <v>113</v>
      </c>
      <c r="B200" s="190" t="s">
        <v>239</v>
      </c>
      <c r="C200" s="69">
        <v>1760760</v>
      </c>
      <c r="D200" s="69"/>
    </row>
    <row r="201" spans="1:4" ht="21" customHeight="1">
      <c r="A201" s="189" t="s">
        <v>114</v>
      </c>
      <c r="B201" s="190" t="s">
        <v>240</v>
      </c>
      <c r="C201" s="69">
        <v>4237865</v>
      </c>
      <c r="D201" s="69"/>
    </row>
    <row r="202" spans="1:4" ht="21" customHeight="1">
      <c r="A202" s="189" t="s">
        <v>114</v>
      </c>
      <c r="B202" s="190" t="s">
        <v>324</v>
      </c>
      <c r="C202" s="69">
        <v>419220</v>
      </c>
      <c r="D202" s="69"/>
    </row>
    <row r="203" spans="1:4" ht="21" customHeight="1">
      <c r="A203" s="189" t="s">
        <v>60</v>
      </c>
      <c r="B203" s="190" t="s">
        <v>241</v>
      </c>
      <c r="C203" s="69">
        <v>138070</v>
      </c>
      <c r="D203" s="69"/>
    </row>
    <row r="204" spans="1:4" ht="21" customHeight="1">
      <c r="A204" s="189" t="s">
        <v>61</v>
      </c>
      <c r="B204" s="190" t="s">
        <v>242</v>
      </c>
      <c r="C204" s="69">
        <v>1447029</v>
      </c>
      <c r="D204" s="69"/>
    </row>
    <row r="205" spans="1:4" ht="21" customHeight="1">
      <c r="A205" s="189" t="s">
        <v>62</v>
      </c>
      <c r="B205" s="190" t="s">
        <v>243</v>
      </c>
      <c r="C205" s="69">
        <v>700880.22</v>
      </c>
      <c r="D205" s="69"/>
    </row>
    <row r="206" spans="1:4" ht="21" customHeight="1">
      <c r="A206" s="189" t="s">
        <v>62</v>
      </c>
      <c r="B206" s="190" t="s">
        <v>326</v>
      </c>
      <c r="C206" s="69">
        <v>71100</v>
      </c>
      <c r="D206" s="69"/>
    </row>
    <row r="207" spans="1:4" ht="21" customHeight="1">
      <c r="A207" s="189" t="s">
        <v>63</v>
      </c>
      <c r="B207" s="190" t="s">
        <v>244</v>
      </c>
      <c r="C207" s="69">
        <v>220341.12</v>
      </c>
      <c r="D207" s="69"/>
    </row>
    <row r="208" spans="1:4" ht="21" customHeight="1">
      <c r="A208" s="189" t="s">
        <v>64</v>
      </c>
      <c r="B208" s="190" t="s">
        <v>245</v>
      </c>
      <c r="C208" s="69">
        <v>0</v>
      </c>
      <c r="D208" s="69"/>
    </row>
    <row r="209" spans="1:4" ht="21" customHeight="1">
      <c r="A209" s="189" t="s">
        <v>65</v>
      </c>
      <c r="B209" s="190" t="s">
        <v>246</v>
      </c>
      <c r="C209" s="69">
        <v>529000</v>
      </c>
      <c r="D209" s="69"/>
    </row>
    <row r="210" spans="1:4" ht="21" customHeight="1">
      <c r="A210" s="189" t="s">
        <v>65</v>
      </c>
      <c r="B210" s="190" t="s">
        <v>464</v>
      </c>
      <c r="C210" s="69">
        <v>202400</v>
      </c>
      <c r="D210" s="69"/>
    </row>
    <row r="211" spans="1:4" ht="21" customHeight="1">
      <c r="A211" s="189" t="s">
        <v>66</v>
      </c>
      <c r="B211" s="190" t="s">
        <v>247</v>
      </c>
      <c r="C211" s="69">
        <v>0</v>
      </c>
      <c r="D211" s="69"/>
    </row>
    <row r="212" spans="1:4" ht="21" customHeight="1">
      <c r="A212" s="191" t="s">
        <v>54</v>
      </c>
      <c r="B212" s="192" t="s">
        <v>248</v>
      </c>
      <c r="C212" s="117">
        <v>1039000</v>
      </c>
      <c r="D212" s="117"/>
    </row>
    <row r="213" spans="1:4" ht="21" customHeight="1" thickBot="1">
      <c r="A213" s="321" t="s">
        <v>35</v>
      </c>
      <c r="B213" s="321"/>
      <c r="C213" s="73">
        <f>SUM(C185:C212)</f>
        <v>64679406.939999998</v>
      </c>
      <c r="D213" s="73">
        <f>SUM(D185:D212)</f>
        <v>64679406.93999999</v>
      </c>
    </row>
    <row r="214" spans="1:4" ht="21" customHeight="1" thickTop="1"/>
    <row r="215" spans="1:4" ht="21" customHeight="1"/>
    <row r="216" spans="1:4" ht="21" customHeight="1"/>
    <row r="217" spans="1:4" ht="21" customHeight="1">
      <c r="A217" s="316" t="s">
        <v>462</v>
      </c>
      <c r="B217" s="316"/>
      <c r="C217" s="316"/>
      <c r="D217" s="316"/>
    </row>
    <row r="218" spans="1:4" ht="21" customHeight="1">
      <c r="A218" s="316" t="s">
        <v>463</v>
      </c>
      <c r="B218" s="316"/>
      <c r="C218" s="316"/>
      <c r="D218" s="316"/>
    </row>
    <row r="219" spans="1:4" ht="21" customHeight="1">
      <c r="A219" s="316" t="s">
        <v>471</v>
      </c>
      <c r="B219" s="316"/>
      <c r="C219" s="316"/>
      <c r="D219" s="316"/>
    </row>
    <row r="220" spans="1:4" ht="23.1" customHeight="1">
      <c r="A220" s="317" t="s">
        <v>162</v>
      </c>
      <c r="B220" s="317"/>
      <c r="C220" s="317"/>
      <c r="D220" s="317"/>
    </row>
    <row r="221" spans="1:4" ht="23.1" customHeight="1">
      <c r="A221" s="317" t="s">
        <v>25</v>
      </c>
      <c r="B221" s="317"/>
      <c r="C221" s="317"/>
      <c r="D221" s="317"/>
    </row>
    <row r="222" spans="1:4" ht="23.1" customHeight="1">
      <c r="A222" s="318" t="s">
        <v>535</v>
      </c>
      <c r="B222" s="318"/>
      <c r="C222" s="318"/>
      <c r="D222" s="318"/>
    </row>
    <row r="223" spans="1:4" ht="23.1" customHeight="1">
      <c r="A223" s="183" t="s">
        <v>44</v>
      </c>
      <c r="B223" s="184" t="s">
        <v>71</v>
      </c>
      <c r="C223" s="289" t="s">
        <v>26</v>
      </c>
      <c r="D223" s="186" t="s">
        <v>27</v>
      </c>
    </row>
    <row r="224" spans="1:4" ht="23.1" customHeight="1">
      <c r="A224" s="187" t="s">
        <v>129</v>
      </c>
      <c r="B224" s="188" t="s">
        <v>252</v>
      </c>
      <c r="C224" s="106">
        <v>0</v>
      </c>
      <c r="D224" s="106"/>
    </row>
    <row r="225" spans="1:4" ht="23.1" customHeight="1">
      <c r="A225" s="189" t="s">
        <v>224</v>
      </c>
      <c r="B225" s="190" t="s">
        <v>225</v>
      </c>
      <c r="C225" s="69">
        <v>41870724.289999999</v>
      </c>
      <c r="D225" s="69"/>
    </row>
    <row r="226" spans="1:4" ht="23.1" customHeight="1">
      <c r="A226" s="189" t="s">
        <v>226</v>
      </c>
      <c r="B226" s="190" t="s">
        <v>227</v>
      </c>
      <c r="C226" s="69">
        <v>5304258.24</v>
      </c>
      <c r="D226" s="69"/>
    </row>
    <row r="227" spans="1:4" ht="23.1" customHeight="1">
      <c r="A227" s="189" t="s">
        <v>228</v>
      </c>
      <c r="B227" s="190" t="s">
        <v>229</v>
      </c>
      <c r="C227" s="69">
        <v>0</v>
      </c>
      <c r="D227" s="69"/>
    </row>
    <row r="228" spans="1:4" ht="23.1" customHeight="1">
      <c r="A228" s="189" t="s">
        <v>230</v>
      </c>
      <c r="B228" s="190" t="s">
        <v>231</v>
      </c>
      <c r="C228" s="127">
        <v>9455</v>
      </c>
      <c r="D228" s="69"/>
    </row>
    <row r="229" spans="1:4" ht="23.1" customHeight="1">
      <c r="A229" s="189" t="s">
        <v>144</v>
      </c>
      <c r="B229" s="190" t="s">
        <v>232</v>
      </c>
      <c r="C229" s="127">
        <v>1140000</v>
      </c>
      <c r="D229" s="69"/>
    </row>
    <row r="230" spans="1:4" ht="23.1" customHeight="1">
      <c r="A230" s="189" t="s">
        <v>172</v>
      </c>
      <c r="B230" s="190" t="s">
        <v>233</v>
      </c>
      <c r="C230" s="127"/>
      <c r="D230" s="69">
        <v>30312094.850000001</v>
      </c>
    </row>
    <row r="231" spans="1:4" ht="23.1" customHeight="1">
      <c r="A231" s="189" t="s">
        <v>153</v>
      </c>
      <c r="B231" s="190" t="s">
        <v>234</v>
      </c>
      <c r="C231" s="69"/>
      <c r="D231" s="69">
        <v>2176842.9</v>
      </c>
    </row>
    <row r="232" spans="1:4" ht="23.1" customHeight="1">
      <c r="A232" s="189" t="s">
        <v>173</v>
      </c>
      <c r="B232" s="190" t="s">
        <v>235</v>
      </c>
      <c r="C232" s="127"/>
      <c r="D232" s="69">
        <v>2485397.02</v>
      </c>
    </row>
    <row r="233" spans="1:4" ht="23.1" customHeight="1">
      <c r="A233" s="189" t="s">
        <v>56</v>
      </c>
      <c r="B233" s="190" t="s">
        <v>236</v>
      </c>
      <c r="C233" s="127"/>
      <c r="D233" s="69">
        <v>19746917.77</v>
      </c>
    </row>
    <row r="234" spans="1:4" ht="23.1" customHeight="1">
      <c r="A234" s="189" t="s">
        <v>24</v>
      </c>
      <c r="B234" s="190" t="s">
        <v>237</v>
      </c>
      <c r="C234" s="127"/>
      <c r="D234" s="69">
        <v>15311758.51</v>
      </c>
    </row>
    <row r="235" spans="1:4" ht="23.1" customHeight="1">
      <c r="A235" s="189" t="s">
        <v>58</v>
      </c>
      <c r="B235" s="190" t="s">
        <v>238</v>
      </c>
      <c r="C235" s="127">
        <v>408401</v>
      </c>
      <c r="D235" s="69"/>
    </row>
    <row r="236" spans="1:4" ht="23.1" customHeight="1">
      <c r="A236" s="189" t="s">
        <v>58</v>
      </c>
      <c r="B236" s="190" t="s">
        <v>323</v>
      </c>
      <c r="C236" s="127">
        <v>7255560</v>
      </c>
      <c r="D236" s="69"/>
    </row>
    <row r="237" spans="1:4" ht="23.1" customHeight="1">
      <c r="A237" s="189" t="s">
        <v>113</v>
      </c>
      <c r="B237" s="190" t="s">
        <v>239</v>
      </c>
      <c r="C237" s="69">
        <v>2054220</v>
      </c>
      <c r="D237" s="69"/>
    </row>
    <row r="238" spans="1:4" ht="23.1" customHeight="1">
      <c r="A238" s="189" t="s">
        <v>114</v>
      </c>
      <c r="B238" s="190" t="s">
        <v>240</v>
      </c>
      <c r="C238" s="69">
        <v>4928942</v>
      </c>
      <c r="D238" s="69"/>
    </row>
    <row r="239" spans="1:4" ht="23.1" customHeight="1">
      <c r="A239" s="189" t="s">
        <v>114</v>
      </c>
      <c r="B239" s="190" t="s">
        <v>324</v>
      </c>
      <c r="C239" s="69">
        <v>490660</v>
      </c>
      <c r="D239" s="69"/>
    </row>
    <row r="240" spans="1:4" ht="23.1" customHeight="1">
      <c r="A240" s="189" t="s">
        <v>60</v>
      </c>
      <c r="B240" s="190" t="s">
        <v>241</v>
      </c>
      <c r="C240" s="69">
        <v>160820</v>
      </c>
      <c r="D240" s="69"/>
    </row>
    <row r="241" spans="1:4" ht="23.1" customHeight="1">
      <c r="A241" s="189" t="s">
        <v>61</v>
      </c>
      <c r="B241" s="190" t="s">
        <v>242</v>
      </c>
      <c r="C241" s="69">
        <v>1563764</v>
      </c>
      <c r="D241" s="69"/>
    </row>
    <row r="242" spans="1:4" ht="23.1" customHeight="1">
      <c r="A242" s="189" t="s">
        <v>62</v>
      </c>
      <c r="B242" s="190" t="s">
        <v>243</v>
      </c>
      <c r="C242" s="69">
        <v>887301.18</v>
      </c>
      <c r="D242" s="69"/>
    </row>
    <row r="243" spans="1:4" ht="23.1" customHeight="1">
      <c r="A243" s="189" t="s">
        <v>62</v>
      </c>
      <c r="B243" s="190" t="s">
        <v>326</v>
      </c>
      <c r="C243" s="69">
        <v>71100</v>
      </c>
      <c r="D243" s="69"/>
    </row>
    <row r="244" spans="1:4" ht="23.1" customHeight="1">
      <c r="A244" s="189" t="s">
        <v>63</v>
      </c>
      <c r="B244" s="190" t="s">
        <v>244</v>
      </c>
      <c r="C244" s="69">
        <v>322006.34000000003</v>
      </c>
      <c r="D244" s="69"/>
    </row>
    <row r="245" spans="1:4" ht="23.1" customHeight="1">
      <c r="A245" s="189" t="s">
        <v>64</v>
      </c>
      <c r="B245" s="190" t="s">
        <v>245</v>
      </c>
      <c r="C245" s="69">
        <v>0</v>
      </c>
      <c r="D245" s="69"/>
    </row>
    <row r="246" spans="1:4" ht="23.1" customHeight="1">
      <c r="A246" s="189" t="s">
        <v>65</v>
      </c>
      <c r="B246" s="190" t="s">
        <v>246</v>
      </c>
      <c r="C246" s="69">
        <v>911000</v>
      </c>
      <c r="D246" s="69"/>
    </row>
    <row r="247" spans="1:4" ht="23.1" customHeight="1">
      <c r="A247" s="189" t="s">
        <v>65</v>
      </c>
      <c r="B247" s="190" t="s">
        <v>464</v>
      </c>
      <c r="C247" s="69">
        <v>1503299</v>
      </c>
      <c r="D247" s="69"/>
    </row>
    <row r="248" spans="1:4" ht="23.1" customHeight="1">
      <c r="A248" s="189" t="s">
        <v>66</v>
      </c>
      <c r="B248" s="190" t="s">
        <v>247</v>
      </c>
      <c r="C248" s="69">
        <v>0</v>
      </c>
      <c r="D248" s="69"/>
    </row>
    <row r="249" spans="1:4" ht="23.1" customHeight="1">
      <c r="A249" s="191" t="s">
        <v>54</v>
      </c>
      <c r="B249" s="192" t="s">
        <v>248</v>
      </c>
      <c r="C249" s="117">
        <v>1151500</v>
      </c>
      <c r="D249" s="117"/>
    </row>
    <row r="250" spans="1:4" ht="23.1" customHeight="1" thickBot="1">
      <c r="A250" s="321" t="s">
        <v>35</v>
      </c>
      <c r="B250" s="321"/>
      <c r="C250" s="73">
        <f>SUM(C224:C249)</f>
        <v>70033011.050000012</v>
      </c>
      <c r="D250" s="73">
        <f>SUM(D224:D249)</f>
        <v>70033011.050000012</v>
      </c>
    </row>
    <row r="251" spans="1:4" ht="23.1" customHeight="1" thickTop="1"/>
    <row r="253" spans="1:4" ht="23.1" customHeight="1">
      <c r="A253" s="316" t="s">
        <v>462</v>
      </c>
      <c r="B253" s="316"/>
      <c r="C253" s="316"/>
      <c r="D253" s="316"/>
    </row>
    <row r="254" spans="1:4" ht="23.1" customHeight="1">
      <c r="A254" s="316" t="s">
        <v>463</v>
      </c>
      <c r="B254" s="316"/>
      <c r="C254" s="316"/>
      <c r="D254" s="316"/>
    </row>
    <row r="255" spans="1:4" ht="23.1" customHeight="1">
      <c r="A255" s="316" t="s">
        <v>471</v>
      </c>
      <c r="B255" s="316"/>
      <c r="C255" s="316"/>
      <c r="D255" s="316"/>
    </row>
    <row r="256" spans="1:4" ht="23.1" customHeight="1">
      <c r="A256" s="317" t="s">
        <v>162</v>
      </c>
      <c r="B256" s="317"/>
      <c r="C256" s="317"/>
      <c r="D256" s="317"/>
    </row>
    <row r="257" spans="1:4" ht="23.1" customHeight="1">
      <c r="A257" s="317" t="s">
        <v>25</v>
      </c>
      <c r="B257" s="317"/>
      <c r="C257" s="317"/>
      <c r="D257" s="317"/>
    </row>
    <row r="258" spans="1:4" ht="23.1" customHeight="1">
      <c r="A258" s="318" t="s">
        <v>566</v>
      </c>
      <c r="B258" s="318"/>
      <c r="C258" s="318"/>
      <c r="D258" s="318"/>
    </row>
    <row r="259" spans="1:4" ht="23.1" customHeight="1">
      <c r="A259" s="183" t="s">
        <v>44</v>
      </c>
      <c r="B259" s="184" t="s">
        <v>71</v>
      </c>
      <c r="C259" s="301" t="s">
        <v>26</v>
      </c>
      <c r="D259" s="186" t="s">
        <v>27</v>
      </c>
    </row>
    <row r="260" spans="1:4" ht="23.1" customHeight="1">
      <c r="A260" s="187" t="s">
        <v>129</v>
      </c>
      <c r="B260" s="188" t="s">
        <v>252</v>
      </c>
      <c r="C260" s="106">
        <v>0</v>
      </c>
      <c r="D260" s="106"/>
    </row>
    <row r="261" spans="1:4" ht="23.1" customHeight="1">
      <c r="A261" s="189" t="s">
        <v>224</v>
      </c>
      <c r="B261" s="190" t="s">
        <v>225</v>
      </c>
      <c r="C261" s="69">
        <v>40110922.810000002</v>
      </c>
      <c r="D261" s="69"/>
    </row>
    <row r="262" spans="1:4" ht="23.1" customHeight="1">
      <c r="A262" s="189" t="s">
        <v>226</v>
      </c>
      <c r="B262" s="190" t="s">
        <v>227</v>
      </c>
      <c r="C262" s="69">
        <v>5315489.9800000004</v>
      </c>
      <c r="D262" s="69"/>
    </row>
    <row r="263" spans="1:4" ht="23.1" customHeight="1">
      <c r="A263" s="189" t="s">
        <v>228</v>
      </c>
      <c r="B263" s="190" t="s">
        <v>229</v>
      </c>
      <c r="C263" s="69">
        <v>0</v>
      </c>
      <c r="D263" s="69"/>
    </row>
    <row r="264" spans="1:4" ht="23.1" customHeight="1">
      <c r="A264" s="189" t="s">
        <v>230</v>
      </c>
      <c r="B264" s="190" t="s">
        <v>231</v>
      </c>
      <c r="C264" s="127">
        <v>6788</v>
      </c>
      <c r="D264" s="69"/>
    </row>
    <row r="265" spans="1:4" ht="23.1" customHeight="1">
      <c r="A265" s="189" t="s">
        <v>144</v>
      </c>
      <c r="B265" s="190" t="s">
        <v>232</v>
      </c>
      <c r="C265" s="127">
        <v>1280000</v>
      </c>
      <c r="D265" s="69"/>
    </row>
    <row r="266" spans="1:4" ht="23.1" customHeight="1">
      <c r="A266" s="189" t="s">
        <v>172</v>
      </c>
      <c r="B266" s="190" t="s">
        <v>233</v>
      </c>
      <c r="C266" s="127"/>
      <c r="D266" s="69">
        <v>32949076.98</v>
      </c>
    </row>
    <row r="267" spans="1:4" ht="23.1" customHeight="1">
      <c r="A267" s="189" t="s">
        <v>153</v>
      </c>
      <c r="B267" s="190" t="s">
        <v>234</v>
      </c>
      <c r="C267" s="69"/>
      <c r="D267" s="69">
        <v>1255842.8999999999</v>
      </c>
    </row>
    <row r="268" spans="1:4" ht="23.1" customHeight="1">
      <c r="A268" s="189" t="s">
        <v>173</v>
      </c>
      <c r="B268" s="190" t="s">
        <v>235</v>
      </c>
      <c r="C268" s="127"/>
      <c r="D268" s="69">
        <v>2386494.71</v>
      </c>
    </row>
    <row r="269" spans="1:4" ht="23.1" customHeight="1">
      <c r="A269" s="189" t="s">
        <v>56</v>
      </c>
      <c r="B269" s="190" t="s">
        <v>236</v>
      </c>
      <c r="C269" s="127"/>
      <c r="D269" s="69">
        <v>19511491.129999999</v>
      </c>
    </row>
    <row r="270" spans="1:4" ht="23.1" customHeight="1">
      <c r="A270" s="189" t="s">
        <v>24</v>
      </c>
      <c r="B270" s="190" t="s">
        <v>237</v>
      </c>
      <c r="C270" s="127"/>
      <c r="D270" s="69">
        <v>15311758.51</v>
      </c>
    </row>
    <row r="271" spans="1:4" ht="23.1" customHeight="1">
      <c r="A271" s="189" t="s">
        <v>58</v>
      </c>
      <c r="B271" s="190" t="s">
        <v>238</v>
      </c>
      <c r="C271" s="127">
        <v>419773</v>
      </c>
      <c r="D271" s="69"/>
    </row>
    <row r="272" spans="1:4" ht="23.1" customHeight="1">
      <c r="A272" s="189" t="s">
        <v>58</v>
      </c>
      <c r="B272" s="190" t="s">
        <v>323</v>
      </c>
      <c r="C272" s="127">
        <v>8271370</v>
      </c>
      <c r="D272" s="69"/>
    </row>
    <row r="273" spans="1:4" ht="23.1" customHeight="1">
      <c r="A273" s="189" t="s">
        <v>113</v>
      </c>
      <c r="B273" s="190" t="s">
        <v>239</v>
      </c>
      <c r="C273" s="69">
        <v>2347680</v>
      </c>
      <c r="D273" s="69"/>
    </row>
    <row r="274" spans="1:4" ht="23.1" customHeight="1">
      <c r="A274" s="189" t="s">
        <v>114</v>
      </c>
      <c r="B274" s="190" t="s">
        <v>240</v>
      </c>
      <c r="C274" s="69">
        <v>5637247</v>
      </c>
      <c r="D274" s="69"/>
    </row>
    <row r="275" spans="1:4" ht="23.1" customHeight="1">
      <c r="A275" s="189" t="s">
        <v>114</v>
      </c>
      <c r="B275" s="190" t="s">
        <v>324</v>
      </c>
      <c r="C275" s="69">
        <v>562100</v>
      </c>
      <c r="D275" s="69"/>
    </row>
    <row r="276" spans="1:4" ht="23.1" customHeight="1">
      <c r="A276" s="189" t="s">
        <v>60</v>
      </c>
      <c r="B276" s="190" t="s">
        <v>241</v>
      </c>
      <c r="C276" s="69">
        <v>183320</v>
      </c>
      <c r="D276" s="69"/>
    </row>
    <row r="277" spans="1:4" ht="23.1" customHeight="1">
      <c r="A277" s="189" t="s">
        <v>61</v>
      </c>
      <c r="B277" s="190" t="s">
        <v>242</v>
      </c>
      <c r="C277" s="69">
        <v>1740412</v>
      </c>
      <c r="D277" s="69"/>
    </row>
    <row r="278" spans="1:4" ht="23.1" customHeight="1">
      <c r="A278" s="189" t="s">
        <v>62</v>
      </c>
      <c r="B278" s="190" t="s">
        <v>243</v>
      </c>
      <c r="C278" s="69">
        <v>1018619.57</v>
      </c>
      <c r="D278" s="69"/>
    </row>
    <row r="279" spans="1:4" ht="23.1" customHeight="1">
      <c r="A279" s="189" t="s">
        <v>62</v>
      </c>
      <c r="B279" s="190" t="s">
        <v>326</v>
      </c>
      <c r="C279" s="69">
        <v>71100</v>
      </c>
      <c r="D279" s="69"/>
    </row>
    <row r="280" spans="1:4" ht="23.1" customHeight="1">
      <c r="A280" s="189" t="s">
        <v>63</v>
      </c>
      <c r="B280" s="190" t="s">
        <v>244</v>
      </c>
      <c r="C280" s="69">
        <v>382542.87</v>
      </c>
      <c r="D280" s="69"/>
    </row>
    <row r="281" spans="1:4" ht="23.1" customHeight="1">
      <c r="A281" s="189" t="s">
        <v>64</v>
      </c>
      <c r="B281" s="190" t="s">
        <v>245</v>
      </c>
      <c r="C281" s="69">
        <v>34500</v>
      </c>
      <c r="D281" s="69"/>
    </row>
    <row r="282" spans="1:4" ht="23.1" customHeight="1">
      <c r="A282" s="189" t="s">
        <v>65</v>
      </c>
      <c r="B282" s="190" t="s">
        <v>246</v>
      </c>
      <c r="C282" s="69">
        <v>911000</v>
      </c>
      <c r="D282" s="69"/>
    </row>
    <row r="283" spans="1:4" ht="23.1" customHeight="1">
      <c r="A283" s="189" t="s">
        <v>65</v>
      </c>
      <c r="B283" s="190" t="s">
        <v>464</v>
      </c>
      <c r="C283" s="69">
        <v>1503299</v>
      </c>
      <c r="D283" s="69"/>
    </row>
    <row r="284" spans="1:4" ht="23.1" customHeight="1">
      <c r="A284" s="189" t="s">
        <v>66</v>
      </c>
      <c r="B284" s="190" t="s">
        <v>247</v>
      </c>
      <c r="C284" s="69">
        <v>0</v>
      </c>
      <c r="D284" s="69"/>
    </row>
    <row r="285" spans="1:4" ht="23.1" customHeight="1">
      <c r="A285" s="191" t="s">
        <v>54</v>
      </c>
      <c r="B285" s="192" t="s">
        <v>248</v>
      </c>
      <c r="C285" s="117">
        <v>1618500</v>
      </c>
      <c r="D285" s="117"/>
    </row>
    <row r="286" spans="1:4" ht="23.1" customHeight="1" thickBot="1">
      <c r="A286" s="321" t="s">
        <v>35</v>
      </c>
      <c r="B286" s="321"/>
      <c r="C286" s="73">
        <f>SUM(C260:C285)</f>
        <v>71414664.230000004</v>
      </c>
      <c r="D286" s="73">
        <f>SUM(D260:D285)</f>
        <v>71414664.230000004</v>
      </c>
    </row>
    <row r="287" spans="1:4" ht="23.1" customHeight="1" thickTop="1"/>
    <row r="289" spans="1:4" ht="23.1" customHeight="1">
      <c r="A289" s="316" t="s">
        <v>462</v>
      </c>
      <c r="B289" s="316"/>
      <c r="C289" s="316"/>
      <c r="D289" s="316"/>
    </row>
    <row r="290" spans="1:4" ht="23.1" customHeight="1">
      <c r="A290" s="316" t="s">
        <v>463</v>
      </c>
      <c r="B290" s="316"/>
      <c r="C290" s="316"/>
      <c r="D290" s="316"/>
    </row>
    <row r="291" spans="1:4" ht="23.1" customHeight="1">
      <c r="A291" s="316" t="s">
        <v>471</v>
      </c>
      <c r="B291" s="316"/>
      <c r="C291" s="316"/>
      <c r="D291" s="316"/>
    </row>
    <row r="292" spans="1:4" ht="23.1" customHeight="1">
      <c r="A292" s="317" t="s">
        <v>162</v>
      </c>
      <c r="B292" s="317"/>
      <c r="C292" s="317"/>
      <c r="D292" s="317"/>
    </row>
    <row r="293" spans="1:4" ht="23.1" customHeight="1">
      <c r="A293" s="317" t="s">
        <v>25</v>
      </c>
      <c r="B293" s="317"/>
      <c r="C293" s="317"/>
      <c r="D293" s="317"/>
    </row>
    <row r="294" spans="1:4" ht="23.1" customHeight="1">
      <c r="A294" s="318" t="s">
        <v>572</v>
      </c>
      <c r="B294" s="318"/>
      <c r="C294" s="318"/>
      <c r="D294" s="318"/>
    </row>
    <row r="295" spans="1:4" ht="23.1" customHeight="1">
      <c r="A295" s="183" t="s">
        <v>44</v>
      </c>
      <c r="B295" s="184" t="s">
        <v>71</v>
      </c>
      <c r="C295" s="309" t="s">
        <v>26</v>
      </c>
      <c r="D295" s="186" t="s">
        <v>27</v>
      </c>
    </row>
    <row r="296" spans="1:4" ht="23.1" customHeight="1">
      <c r="A296" s="187" t="s">
        <v>129</v>
      </c>
      <c r="B296" s="188" t="s">
        <v>252</v>
      </c>
      <c r="C296" s="106">
        <v>0</v>
      </c>
      <c r="D296" s="106"/>
    </row>
    <row r="297" spans="1:4" ht="23.1" customHeight="1">
      <c r="A297" s="189" t="s">
        <v>224</v>
      </c>
      <c r="B297" s="190" t="s">
        <v>225</v>
      </c>
      <c r="C297" s="69">
        <v>42552181.969999999</v>
      </c>
      <c r="D297" s="69"/>
    </row>
    <row r="298" spans="1:4" ht="23.1" customHeight="1">
      <c r="A298" s="189" t="s">
        <v>226</v>
      </c>
      <c r="B298" s="190" t="s">
        <v>227</v>
      </c>
      <c r="C298" s="69">
        <v>5316675.0999999996</v>
      </c>
      <c r="D298" s="69"/>
    </row>
    <row r="299" spans="1:4" ht="23.1" customHeight="1">
      <c r="A299" s="189" t="s">
        <v>228</v>
      </c>
      <c r="B299" s="190" t="s">
        <v>229</v>
      </c>
      <c r="C299" s="69">
        <v>0</v>
      </c>
      <c r="D299" s="69"/>
    </row>
    <row r="300" spans="1:4" ht="23.1" customHeight="1">
      <c r="A300" s="189" t="s">
        <v>170</v>
      </c>
      <c r="B300" s="190" t="s">
        <v>321</v>
      </c>
      <c r="C300" s="69">
        <v>84800</v>
      </c>
      <c r="D300" s="69"/>
    </row>
    <row r="301" spans="1:4" ht="23.1" customHeight="1">
      <c r="A301" s="189" t="s">
        <v>230</v>
      </c>
      <c r="B301" s="190" t="s">
        <v>231</v>
      </c>
      <c r="C301" s="127">
        <v>6501</v>
      </c>
      <c r="D301" s="69"/>
    </row>
    <row r="302" spans="1:4" ht="23.1" customHeight="1">
      <c r="A302" s="189" t="s">
        <v>144</v>
      </c>
      <c r="B302" s="190" t="s">
        <v>232</v>
      </c>
      <c r="C302" s="127">
        <v>1280000</v>
      </c>
      <c r="D302" s="69"/>
    </row>
    <row r="303" spans="1:4" ht="23.1" customHeight="1">
      <c r="A303" s="189" t="s">
        <v>172</v>
      </c>
      <c r="B303" s="190" t="s">
        <v>233</v>
      </c>
      <c r="C303" s="127"/>
      <c r="D303" s="69">
        <v>38737012.270000003</v>
      </c>
    </row>
    <row r="304" spans="1:4" ht="23.1" customHeight="1">
      <c r="A304" s="189" t="s">
        <v>153</v>
      </c>
      <c r="B304" s="190" t="s">
        <v>234</v>
      </c>
      <c r="C304" s="69"/>
      <c r="D304" s="69">
        <v>1255842.8999999999</v>
      </c>
    </row>
    <row r="305" spans="1:4" ht="23.1" customHeight="1">
      <c r="A305" s="189" t="s">
        <v>173</v>
      </c>
      <c r="B305" s="190" t="s">
        <v>235</v>
      </c>
      <c r="C305" s="127"/>
      <c r="D305" s="69">
        <v>2360136.5299999998</v>
      </c>
    </row>
    <row r="306" spans="1:4" ht="23.1" customHeight="1">
      <c r="A306" s="189" t="s">
        <v>56</v>
      </c>
      <c r="B306" s="190" t="s">
        <v>236</v>
      </c>
      <c r="C306" s="127"/>
      <c r="D306" s="69">
        <v>19536464.489999998</v>
      </c>
    </row>
    <row r="307" spans="1:4" ht="23.1" customHeight="1">
      <c r="A307" s="189" t="s">
        <v>24</v>
      </c>
      <c r="B307" s="190" t="s">
        <v>237</v>
      </c>
      <c r="C307" s="127"/>
      <c r="D307" s="69">
        <v>15311758.51</v>
      </c>
    </row>
    <row r="308" spans="1:4" ht="23.1" customHeight="1">
      <c r="A308" s="189" t="s">
        <v>58</v>
      </c>
      <c r="B308" s="190" t="s">
        <v>238</v>
      </c>
      <c r="C308" s="127">
        <v>431844</v>
      </c>
      <c r="D308" s="69"/>
    </row>
    <row r="309" spans="1:4" ht="23.1" customHeight="1">
      <c r="A309" s="189" t="s">
        <v>58</v>
      </c>
      <c r="B309" s="190" t="s">
        <v>323</v>
      </c>
      <c r="C309" s="127">
        <v>9282280</v>
      </c>
      <c r="D309" s="69"/>
    </row>
    <row r="310" spans="1:4" ht="23.1" customHeight="1">
      <c r="A310" s="189" t="s">
        <v>113</v>
      </c>
      <c r="B310" s="190" t="s">
        <v>239</v>
      </c>
      <c r="C310" s="69">
        <v>2641140</v>
      </c>
      <c r="D310" s="69"/>
    </row>
    <row r="311" spans="1:4" ht="23.1" customHeight="1">
      <c r="A311" s="189" t="s">
        <v>114</v>
      </c>
      <c r="B311" s="190" t="s">
        <v>240</v>
      </c>
      <c r="C311" s="69">
        <v>6325254</v>
      </c>
      <c r="D311" s="69"/>
    </row>
    <row r="312" spans="1:4" ht="23.1" customHeight="1">
      <c r="A312" s="189" t="s">
        <v>114</v>
      </c>
      <c r="B312" s="190" t="s">
        <v>324</v>
      </c>
      <c r="C312" s="69">
        <v>631380</v>
      </c>
      <c r="D312" s="69"/>
    </row>
    <row r="313" spans="1:4" ht="23.1" customHeight="1">
      <c r="A313" s="189" t="s">
        <v>60</v>
      </c>
      <c r="B313" s="190" t="s">
        <v>241</v>
      </c>
      <c r="C313" s="69">
        <v>211440</v>
      </c>
      <c r="D313" s="69"/>
    </row>
    <row r="314" spans="1:4" ht="23.1" customHeight="1">
      <c r="A314" s="189" t="s">
        <v>61</v>
      </c>
      <c r="B314" s="190" t="s">
        <v>242</v>
      </c>
      <c r="C314" s="69">
        <v>1850104</v>
      </c>
      <c r="D314" s="69"/>
    </row>
    <row r="315" spans="1:4" ht="23.1" customHeight="1">
      <c r="A315" s="189" t="s">
        <v>62</v>
      </c>
      <c r="B315" s="190" t="s">
        <v>243</v>
      </c>
      <c r="C315" s="69">
        <v>1134906.57</v>
      </c>
      <c r="D315" s="69"/>
    </row>
    <row r="316" spans="1:4" ht="23.1" customHeight="1">
      <c r="A316" s="189" t="s">
        <v>62</v>
      </c>
      <c r="B316" s="190" t="s">
        <v>326</v>
      </c>
      <c r="C316" s="69">
        <v>71100</v>
      </c>
      <c r="D316" s="69"/>
    </row>
    <row r="317" spans="1:4" ht="23.1" customHeight="1">
      <c r="A317" s="189" t="s">
        <v>63</v>
      </c>
      <c r="B317" s="190" t="s">
        <v>244</v>
      </c>
      <c r="C317" s="69">
        <v>427605.45</v>
      </c>
      <c r="D317" s="69"/>
    </row>
    <row r="318" spans="1:4" ht="23.1" customHeight="1">
      <c r="A318" s="189" t="s">
        <v>64</v>
      </c>
      <c r="B318" s="190" t="s">
        <v>245</v>
      </c>
      <c r="C318" s="69">
        <v>77300</v>
      </c>
      <c r="D318" s="69"/>
    </row>
    <row r="319" spans="1:4" ht="23.1" customHeight="1">
      <c r="A319" s="189" t="s">
        <v>65</v>
      </c>
      <c r="B319" s="190" t="s">
        <v>246</v>
      </c>
      <c r="C319" s="69">
        <v>1102500</v>
      </c>
      <c r="D319" s="69"/>
    </row>
    <row r="320" spans="1:4" ht="23.1" customHeight="1">
      <c r="A320" s="189" t="s">
        <v>65</v>
      </c>
      <c r="B320" s="190" t="s">
        <v>464</v>
      </c>
      <c r="C320" s="69">
        <v>1503299</v>
      </c>
      <c r="D320" s="69"/>
    </row>
    <row r="321" spans="1:4" ht="23.1" customHeight="1">
      <c r="A321" s="189" t="s">
        <v>66</v>
      </c>
      <c r="B321" s="190" t="s">
        <v>247</v>
      </c>
      <c r="C321" s="69">
        <v>0</v>
      </c>
      <c r="D321" s="69"/>
    </row>
    <row r="322" spans="1:4" ht="23.1" customHeight="1">
      <c r="A322" s="191" t="s">
        <v>54</v>
      </c>
      <c r="B322" s="192" t="s">
        <v>248</v>
      </c>
      <c r="C322" s="117">
        <v>2270903.61</v>
      </c>
      <c r="D322" s="117"/>
    </row>
    <row r="323" spans="1:4" ht="23.1" customHeight="1" thickBot="1">
      <c r="A323" s="319" t="s">
        <v>35</v>
      </c>
      <c r="B323" s="320"/>
      <c r="C323" s="73">
        <f>SUM(C296:C322)</f>
        <v>77201214.699999988</v>
      </c>
      <c r="D323" s="73">
        <f>SUM(D296:D322)</f>
        <v>77201214.700000003</v>
      </c>
    </row>
    <row r="324" spans="1:4" ht="23.1" customHeight="1" thickTop="1"/>
    <row r="325" spans="1:4" ht="23.1" customHeight="1">
      <c r="A325" s="316" t="s">
        <v>462</v>
      </c>
      <c r="B325" s="316"/>
      <c r="C325" s="316"/>
      <c r="D325" s="316"/>
    </row>
    <row r="326" spans="1:4" ht="23.1" customHeight="1">
      <c r="A326" s="316" t="s">
        <v>463</v>
      </c>
      <c r="B326" s="316"/>
      <c r="C326" s="316"/>
      <c r="D326" s="316"/>
    </row>
    <row r="327" spans="1:4" ht="22.5" customHeight="1">
      <c r="A327" s="316" t="s">
        <v>471</v>
      </c>
      <c r="B327" s="316"/>
      <c r="C327" s="316"/>
      <c r="D327" s="316"/>
    </row>
    <row r="328" spans="1:4" ht="23.1" customHeight="1">
      <c r="A328" s="317" t="s">
        <v>162</v>
      </c>
      <c r="B328" s="317"/>
      <c r="C328" s="317"/>
      <c r="D328" s="317"/>
    </row>
    <row r="329" spans="1:4" ht="23.1" customHeight="1">
      <c r="A329" s="317" t="s">
        <v>25</v>
      </c>
      <c r="B329" s="317"/>
      <c r="C329" s="317"/>
      <c r="D329" s="317"/>
    </row>
    <row r="330" spans="1:4" ht="23.1" customHeight="1">
      <c r="A330" s="318" t="s">
        <v>573</v>
      </c>
      <c r="B330" s="318"/>
      <c r="C330" s="318"/>
      <c r="D330" s="318"/>
    </row>
    <row r="331" spans="1:4" ht="23.1" customHeight="1">
      <c r="A331" s="183" t="s">
        <v>44</v>
      </c>
      <c r="B331" s="184" t="s">
        <v>71</v>
      </c>
      <c r="C331" s="309" t="s">
        <v>26</v>
      </c>
      <c r="D331" s="186" t="s">
        <v>27</v>
      </c>
    </row>
    <row r="332" spans="1:4" ht="23.1" customHeight="1">
      <c r="A332" s="187" t="s">
        <v>129</v>
      </c>
      <c r="B332" s="188" t="s">
        <v>252</v>
      </c>
      <c r="C332" s="106">
        <v>0</v>
      </c>
      <c r="D332" s="106"/>
    </row>
    <row r="333" spans="1:4" ht="23.1" customHeight="1">
      <c r="A333" s="189" t="s">
        <v>224</v>
      </c>
      <c r="B333" s="190" t="s">
        <v>225</v>
      </c>
      <c r="C333" s="69">
        <v>40932577.789999999</v>
      </c>
      <c r="D333" s="69"/>
    </row>
    <row r="334" spans="1:4" ht="23.1" customHeight="1">
      <c r="A334" s="189" t="s">
        <v>226</v>
      </c>
      <c r="B334" s="190" t="s">
        <v>227</v>
      </c>
      <c r="C334" s="69">
        <v>5316675.0999999996</v>
      </c>
      <c r="D334" s="69"/>
    </row>
    <row r="335" spans="1:4" ht="23.1" customHeight="1">
      <c r="A335" s="189" t="s">
        <v>228</v>
      </c>
      <c r="B335" s="190" t="s">
        <v>229</v>
      </c>
      <c r="C335" s="69">
        <v>0</v>
      </c>
      <c r="D335" s="69"/>
    </row>
    <row r="336" spans="1:4" ht="23.1" customHeight="1">
      <c r="A336" s="189" t="s">
        <v>230</v>
      </c>
      <c r="B336" s="190" t="s">
        <v>231</v>
      </c>
      <c r="C336" s="127">
        <v>6409</v>
      </c>
      <c r="D336" s="69"/>
    </row>
    <row r="337" spans="1:4" ht="23.1" customHeight="1">
      <c r="A337" s="189" t="s">
        <v>144</v>
      </c>
      <c r="B337" s="190" t="s">
        <v>232</v>
      </c>
      <c r="C337" s="127">
        <v>1240000</v>
      </c>
      <c r="D337" s="69"/>
    </row>
    <row r="338" spans="1:4" ht="23.1" customHeight="1">
      <c r="A338" s="189" t="s">
        <v>172</v>
      </c>
      <c r="B338" s="190" t="s">
        <v>233</v>
      </c>
      <c r="C338" s="127"/>
      <c r="D338" s="69">
        <v>40665542.75</v>
      </c>
    </row>
    <row r="339" spans="1:4" ht="23.1" customHeight="1">
      <c r="A339" s="189" t="s">
        <v>153</v>
      </c>
      <c r="B339" s="190" t="s">
        <v>234</v>
      </c>
      <c r="C339" s="69"/>
      <c r="D339" s="69">
        <v>435342.9</v>
      </c>
    </row>
    <row r="340" spans="1:4" ht="23.1" customHeight="1">
      <c r="A340" s="189" t="s">
        <v>173</v>
      </c>
      <c r="B340" s="190" t="s">
        <v>235</v>
      </c>
      <c r="C340" s="127"/>
      <c r="D340" s="69">
        <v>2423903.77</v>
      </c>
    </row>
    <row r="341" spans="1:4" ht="23.1" customHeight="1">
      <c r="A341" s="189" t="s">
        <v>56</v>
      </c>
      <c r="B341" s="190" t="s">
        <v>236</v>
      </c>
      <c r="C341" s="127"/>
      <c r="D341" s="69">
        <v>19546037.850000001</v>
      </c>
    </row>
    <row r="342" spans="1:4" ht="23.1" customHeight="1">
      <c r="A342" s="189" t="s">
        <v>24</v>
      </c>
      <c r="B342" s="190" t="s">
        <v>237</v>
      </c>
      <c r="C342" s="127"/>
      <c r="D342" s="69">
        <v>15311758.51</v>
      </c>
    </row>
    <row r="343" spans="1:4" ht="23.1" customHeight="1">
      <c r="A343" s="189" t="s">
        <v>58</v>
      </c>
      <c r="B343" s="190" t="s">
        <v>238</v>
      </c>
      <c r="C343" s="127">
        <v>443915</v>
      </c>
      <c r="D343" s="69"/>
    </row>
    <row r="344" spans="1:4" ht="23.1" customHeight="1">
      <c r="A344" s="189" t="s">
        <v>58</v>
      </c>
      <c r="B344" s="190" t="s">
        <v>323</v>
      </c>
      <c r="C344" s="127">
        <v>10329190</v>
      </c>
      <c r="D344" s="69"/>
    </row>
    <row r="345" spans="1:4" ht="23.1" customHeight="1">
      <c r="A345" s="189" t="s">
        <v>113</v>
      </c>
      <c r="B345" s="190" t="s">
        <v>239</v>
      </c>
      <c r="C345" s="69">
        <v>2934600</v>
      </c>
      <c r="D345" s="69"/>
    </row>
    <row r="346" spans="1:4" ht="23.1" customHeight="1">
      <c r="A346" s="189" t="s">
        <v>114</v>
      </c>
      <c r="B346" s="190" t="s">
        <v>240</v>
      </c>
      <c r="C346" s="69">
        <v>7026069</v>
      </c>
      <c r="D346" s="69"/>
    </row>
    <row r="347" spans="1:4" ht="23.1" customHeight="1">
      <c r="A347" s="189" t="s">
        <v>114</v>
      </c>
      <c r="B347" s="190" t="s">
        <v>324</v>
      </c>
      <c r="C347" s="69">
        <v>702820</v>
      </c>
      <c r="D347" s="69"/>
    </row>
    <row r="348" spans="1:4" ht="23.1" customHeight="1">
      <c r="A348" s="189" t="s">
        <v>60</v>
      </c>
      <c r="B348" s="190" t="s">
        <v>241</v>
      </c>
      <c r="C348" s="69">
        <v>215590</v>
      </c>
      <c r="D348" s="69"/>
    </row>
    <row r="349" spans="1:4" ht="23.1" customHeight="1">
      <c r="A349" s="189" t="s">
        <v>61</v>
      </c>
      <c r="B349" s="190" t="s">
        <v>242</v>
      </c>
      <c r="C349" s="69">
        <v>1850104</v>
      </c>
      <c r="D349" s="69"/>
    </row>
    <row r="350" spans="1:4" ht="23.1" customHeight="1">
      <c r="A350" s="189" t="s">
        <v>62</v>
      </c>
      <c r="B350" s="190" t="s">
        <v>243</v>
      </c>
      <c r="C350" s="69">
        <v>1134906.57</v>
      </c>
      <c r="D350" s="69"/>
    </row>
    <row r="351" spans="1:4" ht="23.1" customHeight="1">
      <c r="A351" s="189" t="s">
        <v>62</v>
      </c>
      <c r="B351" s="190" t="s">
        <v>326</v>
      </c>
      <c r="C351" s="69">
        <v>71100</v>
      </c>
      <c r="D351" s="69"/>
    </row>
    <row r="352" spans="1:4" ht="23.1" customHeight="1">
      <c r="A352" s="189" t="s">
        <v>63</v>
      </c>
      <c r="B352" s="190" t="s">
        <v>244</v>
      </c>
      <c r="C352" s="69">
        <v>427605.45</v>
      </c>
      <c r="D352" s="69"/>
    </row>
    <row r="353" spans="1:4" ht="23.1" customHeight="1">
      <c r="A353" s="189" t="s">
        <v>64</v>
      </c>
      <c r="B353" s="190" t="s">
        <v>245</v>
      </c>
      <c r="C353" s="69">
        <v>77300</v>
      </c>
      <c r="D353" s="69"/>
    </row>
    <row r="354" spans="1:4" ht="23.1" customHeight="1">
      <c r="A354" s="189" t="s">
        <v>65</v>
      </c>
      <c r="B354" s="190" t="s">
        <v>246</v>
      </c>
      <c r="C354" s="69">
        <v>1102500</v>
      </c>
      <c r="D354" s="69"/>
    </row>
    <row r="355" spans="1:4" ht="23.1" customHeight="1">
      <c r="A355" s="189" t="s">
        <v>65</v>
      </c>
      <c r="B355" s="190" t="s">
        <v>464</v>
      </c>
      <c r="C355" s="69">
        <v>1503299</v>
      </c>
      <c r="D355" s="69"/>
    </row>
    <row r="356" spans="1:4" ht="23.1" customHeight="1">
      <c r="A356" s="189" t="s">
        <v>66</v>
      </c>
      <c r="B356" s="190" t="s">
        <v>247</v>
      </c>
      <c r="C356" s="69">
        <v>0</v>
      </c>
      <c r="D356" s="69"/>
    </row>
    <row r="357" spans="1:4" ht="23.1" customHeight="1">
      <c r="A357" s="191" t="s">
        <v>54</v>
      </c>
      <c r="B357" s="192" t="s">
        <v>248</v>
      </c>
      <c r="C357" s="117">
        <v>2270903.61</v>
      </c>
      <c r="D357" s="117"/>
    </row>
    <row r="358" spans="1:4" ht="23.1" customHeight="1" thickBot="1">
      <c r="A358" s="319" t="s">
        <v>35</v>
      </c>
      <c r="B358" s="320"/>
      <c r="C358" s="73">
        <f>SUM(C332:C357)</f>
        <v>77585564.519999996</v>
      </c>
      <c r="D358" s="73">
        <f>SUM(D332:D357)</f>
        <v>78382585.780000001</v>
      </c>
    </row>
    <row r="359" spans="1:4" ht="23.1" customHeight="1" thickTop="1"/>
    <row r="360" spans="1:4" ht="23.1" customHeight="1">
      <c r="A360" s="316" t="s">
        <v>462</v>
      </c>
      <c r="B360" s="316"/>
      <c r="C360" s="316"/>
      <c r="D360" s="316"/>
    </row>
    <row r="361" spans="1:4" ht="23.1" customHeight="1">
      <c r="A361" s="316" t="s">
        <v>463</v>
      </c>
      <c r="B361" s="316"/>
      <c r="C361" s="316"/>
      <c r="D361" s="316"/>
    </row>
    <row r="362" spans="1:4" ht="23.1" customHeight="1">
      <c r="A362" s="316" t="s">
        <v>471</v>
      </c>
      <c r="B362" s="316"/>
      <c r="C362" s="316"/>
      <c r="D362" s="316"/>
    </row>
    <row r="363" spans="1:4" ht="23.1" customHeight="1">
      <c r="A363" s="304"/>
      <c r="B363" s="304"/>
      <c r="C363" s="304"/>
      <c r="D363" s="304"/>
    </row>
    <row r="364" spans="1:4" ht="23.1" customHeight="1">
      <c r="A364" s="317" t="s">
        <v>162</v>
      </c>
      <c r="B364" s="317"/>
      <c r="C364" s="317"/>
      <c r="D364" s="317"/>
    </row>
    <row r="365" spans="1:4" ht="23.1" customHeight="1">
      <c r="A365" s="317" t="s">
        <v>25</v>
      </c>
      <c r="B365" s="317"/>
      <c r="C365" s="317"/>
      <c r="D365" s="317"/>
    </row>
    <row r="366" spans="1:4" ht="23.1" customHeight="1">
      <c r="A366" s="318" t="s">
        <v>573</v>
      </c>
      <c r="B366" s="318"/>
      <c r="C366" s="318"/>
      <c r="D366" s="318"/>
    </row>
    <row r="367" spans="1:4" ht="23.1" customHeight="1">
      <c r="A367" s="183" t="s">
        <v>44</v>
      </c>
      <c r="B367" s="184" t="s">
        <v>71</v>
      </c>
      <c r="C367" s="309" t="s">
        <v>26</v>
      </c>
      <c r="D367" s="186" t="s">
        <v>27</v>
      </c>
    </row>
    <row r="368" spans="1:4" ht="23.1" customHeight="1">
      <c r="A368" s="187" t="s">
        <v>129</v>
      </c>
      <c r="B368" s="188" t="s">
        <v>252</v>
      </c>
      <c r="C368" s="106">
        <v>0</v>
      </c>
      <c r="D368" s="106"/>
    </row>
    <row r="369" spans="1:4" ht="23.1" customHeight="1">
      <c r="A369" s="189" t="s">
        <v>224</v>
      </c>
      <c r="B369" s="190" t="s">
        <v>225</v>
      </c>
      <c r="C369" s="69">
        <v>37785187.200000003</v>
      </c>
      <c r="D369" s="69"/>
    </row>
    <row r="370" spans="1:4" ht="23.1" customHeight="1">
      <c r="A370" s="189" t="s">
        <v>226</v>
      </c>
      <c r="B370" s="190" t="s">
        <v>227</v>
      </c>
      <c r="C370" s="69">
        <v>5327577.5599999996</v>
      </c>
      <c r="D370" s="69"/>
    </row>
    <row r="371" spans="1:4" ht="23.1" customHeight="1">
      <c r="A371" s="189" t="s">
        <v>228</v>
      </c>
      <c r="B371" s="190" t="s">
        <v>229</v>
      </c>
      <c r="C371" s="69">
        <v>0</v>
      </c>
      <c r="D371" s="69"/>
    </row>
    <row r="372" spans="1:4" ht="23.1" customHeight="1">
      <c r="A372" s="189" t="s">
        <v>230</v>
      </c>
      <c r="B372" s="190" t="s">
        <v>231</v>
      </c>
      <c r="C372" s="127">
        <v>6409</v>
      </c>
      <c r="D372" s="69"/>
    </row>
    <row r="373" spans="1:4" ht="23.1" customHeight="1">
      <c r="A373" s="189" t="s">
        <v>144</v>
      </c>
      <c r="B373" s="190" t="s">
        <v>232</v>
      </c>
      <c r="C373" s="127">
        <v>1240000</v>
      </c>
      <c r="D373" s="69"/>
    </row>
    <row r="374" spans="1:4" ht="23.1" customHeight="1">
      <c r="A374" s="189" t="s">
        <v>172</v>
      </c>
      <c r="B374" s="190" t="s">
        <v>233</v>
      </c>
      <c r="C374" s="127"/>
      <c r="D374" s="69">
        <v>43215575.780000001</v>
      </c>
    </row>
    <row r="375" spans="1:4" ht="23.1" customHeight="1">
      <c r="A375" s="189" t="s">
        <v>153</v>
      </c>
      <c r="B375" s="190" t="s">
        <v>234</v>
      </c>
      <c r="C375" s="69"/>
      <c r="D375" s="69">
        <v>435342.9</v>
      </c>
    </row>
    <row r="376" spans="1:4" ht="23.1" customHeight="1">
      <c r="A376" s="189" t="s">
        <v>173</v>
      </c>
      <c r="B376" s="190" t="s">
        <v>235</v>
      </c>
      <c r="C376" s="127"/>
      <c r="D376" s="69">
        <v>2543486.0099999998</v>
      </c>
    </row>
    <row r="377" spans="1:4" ht="23.1" customHeight="1">
      <c r="A377" s="189" t="s">
        <v>56</v>
      </c>
      <c r="B377" s="190" t="s">
        <v>236</v>
      </c>
      <c r="C377" s="127"/>
      <c r="D377" s="69">
        <v>16623611.210000001</v>
      </c>
    </row>
    <row r="378" spans="1:4" ht="23.1" customHeight="1">
      <c r="A378" s="189" t="s">
        <v>24</v>
      </c>
      <c r="B378" s="190" t="s">
        <v>237</v>
      </c>
      <c r="C378" s="127"/>
      <c r="D378" s="69">
        <v>15311758.51</v>
      </c>
    </row>
    <row r="379" spans="1:4" ht="23.1" customHeight="1">
      <c r="A379" s="189" t="s">
        <v>574</v>
      </c>
      <c r="B379" s="190" t="s">
        <v>249</v>
      </c>
      <c r="C379" s="127">
        <v>0.01</v>
      </c>
      <c r="D379" s="69"/>
    </row>
    <row r="380" spans="1:4" ht="23.1" customHeight="1">
      <c r="A380" s="189" t="s">
        <v>58</v>
      </c>
      <c r="B380" s="190" t="s">
        <v>238</v>
      </c>
      <c r="C380" s="127">
        <v>478444</v>
      </c>
      <c r="D380" s="69"/>
    </row>
    <row r="381" spans="1:4" ht="23.1" customHeight="1">
      <c r="A381" s="189" t="s">
        <v>58</v>
      </c>
      <c r="B381" s="190" t="s">
        <v>323</v>
      </c>
      <c r="C381" s="127">
        <v>11332700</v>
      </c>
      <c r="D381" s="69"/>
    </row>
    <row r="382" spans="1:4" ht="23.1" customHeight="1">
      <c r="A382" s="189" t="s">
        <v>113</v>
      </c>
      <c r="B382" s="190" t="s">
        <v>239</v>
      </c>
      <c r="C382" s="69">
        <v>3224460</v>
      </c>
      <c r="D382" s="69"/>
    </row>
    <row r="383" spans="1:4" ht="23.1" customHeight="1">
      <c r="A383" s="189" t="s">
        <v>114</v>
      </c>
      <c r="B383" s="190" t="s">
        <v>240</v>
      </c>
      <c r="C383" s="69">
        <v>7720084</v>
      </c>
      <c r="D383" s="69"/>
    </row>
    <row r="384" spans="1:4" ht="23.1" customHeight="1">
      <c r="A384" s="189" t="s">
        <v>114</v>
      </c>
      <c r="B384" s="190" t="s">
        <v>324</v>
      </c>
      <c r="C384" s="69">
        <v>772760</v>
      </c>
      <c r="D384" s="69"/>
    </row>
    <row r="385" spans="1:4" ht="23.1" customHeight="1">
      <c r="A385" s="189" t="s">
        <v>60</v>
      </c>
      <c r="B385" s="190" t="s">
        <v>241</v>
      </c>
      <c r="C385" s="69">
        <v>229590</v>
      </c>
      <c r="D385" s="69"/>
    </row>
    <row r="386" spans="1:4" ht="23.1" customHeight="1">
      <c r="A386" s="189" t="s">
        <v>61</v>
      </c>
      <c r="B386" s="190" t="s">
        <v>242</v>
      </c>
      <c r="C386" s="69">
        <v>2383741</v>
      </c>
      <c r="D386" s="69"/>
    </row>
    <row r="387" spans="1:4" ht="23.1" customHeight="1">
      <c r="A387" s="189" t="s">
        <v>62</v>
      </c>
      <c r="B387" s="190" t="s">
        <v>243</v>
      </c>
      <c r="C387" s="69">
        <v>1393607.25</v>
      </c>
      <c r="D387" s="69"/>
    </row>
    <row r="388" spans="1:4" ht="23.1" customHeight="1">
      <c r="A388" s="189" t="s">
        <v>62</v>
      </c>
      <c r="B388" s="190" t="s">
        <v>326</v>
      </c>
      <c r="C388" s="69">
        <v>144100</v>
      </c>
      <c r="D388" s="69"/>
    </row>
    <row r="389" spans="1:4" ht="23.1" customHeight="1">
      <c r="A389" s="189" t="s">
        <v>63</v>
      </c>
      <c r="B389" s="190" t="s">
        <v>244</v>
      </c>
      <c r="C389" s="69">
        <v>646611.78</v>
      </c>
      <c r="D389" s="69"/>
    </row>
    <row r="390" spans="1:4" ht="23.1" customHeight="1">
      <c r="A390" s="189" t="s">
        <v>64</v>
      </c>
      <c r="B390" s="190" t="s">
        <v>245</v>
      </c>
      <c r="C390" s="69">
        <v>77300</v>
      </c>
      <c r="D390" s="69"/>
    </row>
    <row r="391" spans="1:4" ht="23.1" customHeight="1">
      <c r="A391" s="189" t="s">
        <v>65</v>
      </c>
      <c r="B391" s="190" t="s">
        <v>246</v>
      </c>
      <c r="C391" s="69">
        <v>1102500</v>
      </c>
      <c r="D391" s="69"/>
    </row>
    <row r="392" spans="1:4" ht="23.1" customHeight="1">
      <c r="A392" s="189" t="s">
        <v>65</v>
      </c>
      <c r="B392" s="190" t="s">
        <v>464</v>
      </c>
      <c r="C392" s="69">
        <v>1503299</v>
      </c>
      <c r="D392" s="69"/>
    </row>
    <row r="393" spans="1:4" ht="23.1" customHeight="1">
      <c r="A393" s="189" t="s">
        <v>66</v>
      </c>
      <c r="B393" s="190" t="s">
        <v>247</v>
      </c>
      <c r="C393" s="69">
        <v>0</v>
      </c>
      <c r="D393" s="69"/>
    </row>
    <row r="394" spans="1:4" ht="23.1" customHeight="1">
      <c r="A394" s="191" t="s">
        <v>54</v>
      </c>
      <c r="B394" s="192" t="s">
        <v>248</v>
      </c>
      <c r="C394" s="117">
        <v>2761403.61</v>
      </c>
      <c r="D394" s="117"/>
    </row>
    <row r="395" spans="1:4" ht="23.1" customHeight="1" thickBot="1">
      <c r="A395" s="319" t="s">
        <v>35</v>
      </c>
      <c r="B395" s="320"/>
      <c r="C395" s="73">
        <f>SUM(C368:C394)</f>
        <v>78129774.410000011</v>
      </c>
      <c r="D395" s="73">
        <f>SUM(D368:D394)</f>
        <v>78129774.409999996</v>
      </c>
    </row>
    <row r="396" spans="1:4" ht="23.1" customHeight="1" thickTop="1"/>
    <row r="397" spans="1:4" ht="23.1" customHeight="1">
      <c r="A397" s="316" t="s">
        <v>462</v>
      </c>
      <c r="B397" s="316"/>
      <c r="C397" s="316"/>
      <c r="D397" s="316"/>
    </row>
    <row r="398" spans="1:4" ht="23.1" customHeight="1">
      <c r="A398" s="316" t="s">
        <v>463</v>
      </c>
      <c r="B398" s="316"/>
      <c r="C398" s="316"/>
      <c r="D398" s="316"/>
    </row>
    <row r="399" spans="1:4" ht="23.1" customHeight="1">
      <c r="A399" s="316" t="s">
        <v>471</v>
      </c>
      <c r="B399" s="316"/>
      <c r="C399" s="316"/>
      <c r="D399" s="316"/>
    </row>
  </sheetData>
  <mergeCells count="77">
    <mergeCell ref="A290:D290"/>
    <mergeCell ref="A291:D291"/>
    <mergeCell ref="A256:D256"/>
    <mergeCell ref="A257:D257"/>
    <mergeCell ref="A258:D258"/>
    <mergeCell ref="A286:B286"/>
    <mergeCell ref="A289:D289"/>
    <mergeCell ref="A34:D34"/>
    <mergeCell ref="A35:D35"/>
    <mergeCell ref="A1:D1"/>
    <mergeCell ref="A2:D2"/>
    <mergeCell ref="A3:D3"/>
    <mergeCell ref="A29:B29"/>
    <mergeCell ref="A33:D33"/>
    <mergeCell ref="A109:D109"/>
    <mergeCell ref="A110:D110"/>
    <mergeCell ref="A111:D111"/>
    <mergeCell ref="A139:B139"/>
    <mergeCell ref="A142:D142"/>
    <mergeCell ref="A143:D143"/>
    <mergeCell ref="A144:D144"/>
    <mergeCell ref="A37:D37"/>
    <mergeCell ref="A38:D38"/>
    <mergeCell ref="A39:D39"/>
    <mergeCell ref="A65:B65"/>
    <mergeCell ref="A69:D69"/>
    <mergeCell ref="A70:D70"/>
    <mergeCell ref="A71:D71"/>
    <mergeCell ref="A73:D73"/>
    <mergeCell ref="A74:D74"/>
    <mergeCell ref="A75:D75"/>
    <mergeCell ref="A102:B102"/>
    <mergeCell ref="A106:D106"/>
    <mergeCell ref="A107:D107"/>
    <mergeCell ref="A108:D108"/>
    <mergeCell ref="A179:D179"/>
    <mergeCell ref="A180:D180"/>
    <mergeCell ref="A145:D145"/>
    <mergeCell ref="A146:D146"/>
    <mergeCell ref="A147:D147"/>
    <mergeCell ref="A175:B175"/>
    <mergeCell ref="A178:D178"/>
    <mergeCell ref="A218:D218"/>
    <mergeCell ref="A219:D219"/>
    <mergeCell ref="A181:D181"/>
    <mergeCell ref="A182:D182"/>
    <mergeCell ref="A183:D183"/>
    <mergeCell ref="A213:B213"/>
    <mergeCell ref="A217:D217"/>
    <mergeCell ref="A254:D254"/>
    <mergeCell ref="A255:D255"/>
    <mergeCell ref="A220:D220"/>
    <mergeCell ref="A221:D221"/>
    <mergeCell ref="A222:D222"/>
    <mergeCell ref="A250:B250"/>
    <mergeCell ref="A253:D253"/>
    <mergeCell ref="A327:D327"/>
    <mergeCell ref="A328:D328"/>
    <mergeCell ref="A325:D325"/>
    <mergeCell ref="A292:D292"/>
    <mergeCell ref="A293:D293"/>
    <mergeCell ref="A294:D294"/>
    <mergeCell ref="A323:B323"/>
    <mergeCell ref="A326:D326"/>
    <mergeCell ref="A329:D329"/>
    <mergeCell ref="A330:D330"/>
    <mergeCell ref="A358:B358"/>
    <mergeCell ref="A360:D360"/>
    <mergeCell ref="A361:D361"/>
    <mergeCell ref="A397:D397"/>
    <mergeCell ref="A398:D398"/>
    <mergeCell ref="A399:D399"/>
    <mergeCell ref="A362:D362"/>
    <mergeCell ref="A364:D364"/>
    <mergeCell ref="A365:D365"/>
    <mergeCell ref="A366:D366"/>
    <mergeCell ref="A395:B395"/>
  </mergeCells>
  <phoneticPr fontId="9" type="noConversion"/>
  <pageMargins left="0.54" right="0.17" top="0.27" bottom="0.24" header="0.25" footer="0.1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J681"/>
  <sheetViews>
    <sheetView tabSelected="1" view="pageBreakPreview" topLeftCell="A499" zoomScale="130" zoomScaleSheetLayoutView="130" workbookViewId="0">
      <selection activeCell="G652" sqref="G652"/>
    </sheetView>
  </sheetViews>
  <sheetFormatPr defaultRowHeight="21"/>
  <cols>
    <col min="1" max="4" width="12.7109375" style="2" customWidth="1"/>
    <col min="5" max="5" width="29.7109375" style="2" customWidth="1"/>
    <col min="6" max="6" width="9.140625" style="2"/>
    <col min="7" max="7" width="12.7109375" style="2" customWidth="1"/>
    <col min="8" max="8" width="14.140625" style="2" customWidth="1"/>
    <col min="9" max="9" width="14.5703125" style="2" customWidth="1"/>
    <col min="10" max="10" width="11.140625" style="2" bestFit="1" customWidth="1"/>
    <col min="11" max="16384" width="9.140625" style="2"/>
  </cols>
  <sheetData>
    <row r="1" spans="1:7">
      <c r="A1" s="326" t="s">
        <v>162</v>
      </c>
      <c r="B1" s="326"/>
      <c r="C1" s="326"/>
      <c r="D1" s="326"/>
      <c r="E1" s="326"/>
      <c r="F1" s="326"/>
      <c r="G1" s="326"/>
    </row>
    <row r="2" spans="1:7">
      <c r="A2" s="326" t="s">
        <v>213</v>
      </c>
      <c r="B2" s="326"/>
      <c r="C2" s="326"/>
      <c r="D2" s="326"/>
      <c r="E2" s="326"/>
      <c r="F2" s="326"/>
      <c r="G2" s="326"/>
    </row>
    <row r="3" spans="1:7">
      <c r="A3" s="330" t="s">
        <v>163</v>
      </c>
      <c r="B3" s="330"/>
      <c r="C3" s="330"/>
      <c r="D3" s="330"/>
      <c r="E3" s="330"/>
      <c r="F3" s="330"/>
      <c r="G3" s="330"/>
    </row>
    <row r="4" spans="1:7">
      <c r="A4" s="327" t="s">
        <v>40</v>
      </c>
      <c r="B4" s="328"/>
      <c r="C4" s="328"/>
      <c r="D4" s="329"/>
      <c r="E4" s="256"/>
      <c r="F4" s="256"/>
      <c r="G4" s="257" t="s">
        <v>9</v>
      </c>
    </row>
    <row r="5" spans="1:7">
      <c r="A5" s="257"/>
      <c r="B5" s="257" t="s">
        <v>165</v>
      </c>
      <c r="C5" s="257"/>
      <c r="D5" s="257"/>
      <c r="E5" s="255" t="s">
        <v>44</v>
      </c>
      <c r="F5" s="255" t="s">
        <v>71</v>
      </c>
      <c r="G5" s="258" t="s">
        <v>45</v>
      </c>
    </row>
    <row r="6" spans="1:7">
      <c r="A6" s="258" t="s">
        <v>41</v>
      </c>
      <c r="B6" s="258" t="s">
        <v>166</v>
      </c>
      <c r="C6" s="258" t="s">
        <v>35</v>
      </c>
      <c r="D6" s="258" t="s">
        <v>42</v>
      </c>
      <c r="E6" s="255"/>
      <c r="F6" s="255"/>
      <c r="G6" s="258" t="s">
        <v>168</v>
      </c>
    </row>
    <row r="7" spans="1:7">
      <c r="A7" s="259" t="s">
        <v>164</v>
      </c>
      <c r="B7" s="259" t="s">
        <v>167</v>
      </c>
      <c r="C7" s="259" t="s">
        <v>164</v>
      </c>
      <c r="D7" s="259" t="s">
        <v>164</v>
      </c>
      <c r="E7" s="260"/>
      <c r="F7" s="260"/>
      <c r="G7" s="259" t="s">
        <v>164</v>
      </c>
    </row>
    <row r="8" spans="1:7" ht="21.75" thickBot="1">
      <c r="A8" s="119"/>
      <c r="B8" s="119"/>
      <c r="C8" s="119"/>
      <c r="D8" s="120">
        <v>45065857.399999999</v>
      </c>
      <c r="E8" s="154" t="s">
        <v>46</v>
      </c>
      <c r="F8" s="121"/>
      <c r="G8" s="120">
        <v>45065857.399999999</v>
      </c>
    </row>
    <row r="9" spans="1:7" ht="21.75" thickTop="1">
      <c r="A9" s="122"/>
      <c r="B9" s="122"/>
      <c r="C9" s="122"/>
      <c r="D9" s="68"/>
      <c r="E9" s="123" t="s">
        <v>152</v>
      </c>
      <c r="F9" s="124"/>
      <c r="G9" s="125"/>
    </row>
    <row r="10" spans="1:7">
      <c r="A10" s="126">
        <v>98191</v>
      </c>
      <c r="B10" s="126"/>
      <c r="C10" s="126">
        <f>SUM(A10:B10)</f>
        <v>98191</v>
      </c>
      <c r="D10" s="127">
        <v>0</v>
      </c>
      <c r="E10" s="93" t="s">
        <v>47</v>
      </c>
      <c r="F10" s="128">
        <v>411000</v>
      </c>
      <c r="G10" s="127">
        <v>0</v>
      </c>
    </row>
    <row r="11" spans="1:7">
      <c r="A11" s="126">
        <v>23657</v>
      </c>
      <c r="B11" s="126"/>
      <c r="C11" s="126">
        <f t="shared" ref="C11:C18" si="0">SUM(A11:B11)</f>
        <v>23657</v>
      </c>
      <c r="D11" s="127">
        <v>155.19999999999999</v>
      </c>
      <c r="E11" s="93" t="s">
        <v>48</v>
      </c>
      <c r="F11" s="128">
        <v>412000</v>
      </c>
      <c r="G11" s="127">
        <v>155.19999999999999</v>
      </c>
    </row>
    <row r="12" spans="1:7">
      <c r="A12" s="126">
        <v>429336</v>
      </c>
      <c r="B12" s="126"/>
      <c r="C12" s="126">
        <f t="shared" si="0"/>
        <v>429336</v>
      </c>
      <c r="D12" s="127">
        <v>0</v>
      </c>
      <c r="E12" s="93" t="s">
        <v>49</v>
      </c>
      <c r="F12" s="128">
        <v>413000</v>
      </c>
      <c r="G12" s="127">
        <v>0</v>
      </c>
    </row>
    <row r="13" spans="1:7">
      <c r="A13" s="129">
        <v>3060</v>
      </c>
      <c r="B13" s="129"/>
      <c r="C13" s="126">
        <f t="shared" si="0"/>
        <v>3060</v>
      </c>
      <c r="D13" s="127">
        <v>0</v>
      </c>
      <c r="E13" s="93" t="s">
        <v>50</v>
      </c>
      <c r="F13" s="128">
        <v>414000</v>
      </c>
      <c r="G13" s="127">
        <v>0</v>
      </c>
    </row>
    <row r="14" spans="1:7">
      <c r="A14" s="126">
        <v>183066</v>
      </c>
      <c r="B14" s="126"/>
      <c r="C14" s="126">
        <f t="shared" si="0"/>
        <v>183066</v>
      </c>
      <c r="D14" s="127">
        <v>102400</v>
      </c>
      <c r="E14" s="93" t="s">
        <v>51</v>
      </c>
      <c r="F14" s="128">
        <v>415000</v>
      </c>
      <c r="G14" s="127">
        <v>102400</v>
      </c>
    </row>
    <row r="15" spans="1:7">
      <c r="A15" s="129">
        <v>0</v>
      </c>
      <c r="B15" s="129"/>
      <c r="C15" s="126">
        <f t="shared" si="0"/>
        <v>0</v>
      </c>
      <c r="D15" s="127">
        <v>0</v>
      </c>
      <c r="E15" s="93" t="s">
        <v>52</v>
      </c>
      <c r="F15" s="128">
        <v>416000</v>
      </c>
      <c r="G15" s="127">
        <v>0</v>
      </c>
    </row>
    <row r="16" spans="1:7">
      <c r="A16" s="126">
        <v>16350998</v>
      </c>
      <c r="B16" s="126"/>
      <c r="C16" s="126">
        <f t="shared" si="0"/>
        <v>16350998</v>
      </c>
      <c r="D16" s="127">
        <v>1479470.14</v>
      </c>
      <c r="E16" s="93" t="s">
        <v>53</v>
      </c>
      <c r="F16" s="130">
        <v>421000</v>
      </c>
      <c r="G16" s="127">
        <v>1479470.14</v>
      </c>
    </row>
    <row r="17" spans="1:7">
      <c r="A17" s="126">
        <v>12499495</v>
      </c>
      <c r="B17" s="126"/>
      <c r="C17" s="126">
        <f t="shared" si="0"/>
        <v>12499495</v>
      </c>
      <c r="D17" s="127">
        <v>0</v>
      </c>
      <c r="E17" s="93" t="s">
        <v>135</v>
      </c>
      <c r="F17" s="130">
        <v>431000</v>
      </c>
      <c r="G17" s="127">
        <v>0</v>
      </c>
    </row>
    <row r="18" spans="1:7">
      <c r="A18" s="131"/>
      <c r="B18" s="131"/>
      <c r="C18" s="131">
        <f t="shared" si="0"/>
        <v>0</v>
      </c>
      <c r="D18" s="132">
        <v>0</v>
      </c>
      <c r="E18" s="133" t="s">
        <v>214</v>
      </c>
      <c r="F18" s="134">
        <v>441000</v>
      </c>
      <c r="G18" s="132">
        <v>0</v>
      </c>
    </row>
    <row r="19" spans="1:7">
      <c r="A19" s="198">
        <f>SUM(A10:A18)</f>
        <v>29587803</v>
      </c>
      <c r="B19" s="198">
        <f t="shared" ref="B19:D19" si="1">SUM(B10:B18)</f>
        <v>0</v>
      </c>
      <c r="C19" s="198">
        <f t="shared" si="1"/>
        <v>29587803</v>
      </c>
      <c r="D19" s="198">
        <f t="shared" si="1"/>
        <v>1582025.3399999999</v>
      </c>
      <c r="E19" s="201" t="s">
        <v>35</v>
      </c>
      <c r="F19" s="199"/>
      <c r="G19" s="200">
        <f>SUM(G10:G18)</f>
        <v>1582025.3399999999</v>
      </c>
    </row>
    <row r="20" spans="1:7">
      <c r="A20" s="122"/>
      <c r="B20" s="122"/>
      <c r="C20" s="122"/>
      <c r="D20" s="125">
        <v>0</v>
      </c>
      <c r="E20" s="193" t="s">
        <v>170</v>
      </c>
      <c r="F20" s="124">
        <v>113100</v>
      </c>
      <c r="G20" s="125">
        <v>0</v>
      </c>
    </row>
    <row r="21" spans="1:7">
      <c r="A21" s="122"/>
      <c r="B21" s="122"/>
      <c r="C21" s="122"/>
      <c r="D21" s="125">
        <v>16983</v>
      </c>
      <c r="E21" s="193" t="s">
        <v>222</v>
      </c>
      <c r="F21" s="124">
        <v>113200</v>
      </c>
      <c r="G21" s="125">
        <v>16983</v>
      </c>
    </row>
    <row r="22" spans="1:7">
      <c r="A22" s="122"/>
      <c r="B22" s="122"/>
      <c r="C22" s="122"/>
      <c r="D22" s="125">
        <v>0</v>
      </c>
      <c r="E22" s="193" t="s">
        <v>230</v>
      </c>
      <c r="F22" s="124">
        <v>113302</v>
      </c>
      <c r="G22" s="125">
        <v>0</v>
      </c>
    </row>
    <row r="23" spans="1:7">
      <c r="A23" s="126"/>
      <c r="B23" s="126"/>
      <c r="C23" s="126"/>
      <c r="D23" s="127">
        <v>0</v>
      </c>
      <c r="E23" s="93" t="s">
        <v>144</v>
      </c>
      <c r="F23" s="130">
        <v>113500</v>
      </c>
      <c r="G23" s="127">
        <v>0</v>
      </c>
    </row>
    <row r="24" spans="1:7">
      <c r="A24" s="126"/>
      <c r="B24" s="126"/>
      <c r="C24" s="126"/>
      <c r="D24" s="127">
        <v>1357663.74</v>
      </c>
      <c r="E24" s="93" t="s">
        <v>173</v>
      </c>
      <c r="F24" s="130">
        <v>215001</v>
      </c>
      <c r="G24" s="127">
        <v>1357663.74</v>
      </c>
    </row>
    <row r="25" spans="1:7">
      <c r="A25" s="131"/>
      <c r="B25" s="131"/>
      <c r="C25" s="131"/>
      <c r="D25" s="132">
        <v>20000</v>
      </c>
      <c r="E25" s="133" t="s">
        <v>56</v>
      </c>
      <c r="F25" s="134">
        <v>310000</v>
      </c>
      <c r="G25" s="132">
        <v>20000</v>
      </c>
    </row>
    <row r="26" spans="1:7">
      <c r="A26" s="194"/>
      <c r="B26" s="194"/>
      <c r="C26" s="194"/>
      <c r="D26" s="200">
        <f>SUM(D20:D25)</f>
        <v>1394646.74</v>
      </c>
      <c r="E26" s="201" t="s">
        <v>35</v>
      </c>
      <c r="F26" s="199"/>
      <c r="G26" s="200">
        <f>SUM(G20:G25)</f>
        <v>1394646.74</v>
      </c>
    </row>
    <row r="27" spans="1:7" ht="21.75" thickBot="1">
      <c r="A27" s="73">
        <f>SUM(A10:A18)</f>
        <v>29587803</v>
      </c>
      <c r="B27" s="73">
        <f t="shared" ref="B27:C27" si="2">SUM(B10:B18)</f>
        <v>0</v>
      </c>
      <c r="C27" s="73">
        <f t="shared" si="2"/>
        <v>29587803</v>
      </c>
      <c r="D27" s="73">
        <f>D19+D26</f>
        <v>2976672.08</v>
      </c>
      <c r="E27" s="156" t="s">
        <v>169</v>
      </c>
      <c r="F27" s="135"/>
      <c r="G27" s="73">
        <f>G19+G26</f>
        <v>2976672.08</v>
      </c>
    </row>
    <row r="28" spans="1:7" ht="21.75" thickTop="1">
      <c r="A28" s="71"/>
      <c r="B28" s="71"/>
      <c r="C28" s="71"/>
      <c r="D28" s="137"/>
      <c r="E28" s="138"/>
      <c r="F28" s="139"/>
      <c r="G28" s="137"/>
    </row>
    <row r="29" spans="1:7">
      <c r="A29" s="71"/>
      <c r="B29" s="71"/>
      <c r="C29" s="71"/>
      <c r="D29" s="137"/>
      <c r="E29" s="138"/>
      <c r="F29" s="139"/>
      <c r="G29" s="137"/>
    </row>
    <row r="30" spans="1:7">
      <c r="A30" s="71"/>
      <c r="B30" s="71"/>
      <c r="C30" s="71"/>
      <c r="D30" s="137"/>
      <c r="E30" s="138"/>
      <c r="F30" s="139"/>
      <c r="G30" s="137"/>
    </row>
    <row r="31" spans="1:7">
      <c r="A31" s="137"/>
      <c r="B31" s="137"/>
      <c r="C31" s="137"/>
      <c r="D31" s="137"/>
      <c r="E31" s="138"/>
      <c r="F31" s="139"/>
      <c r="G31" s="137"/>
    </row>
    <row r="32" spans="1:7">
      <c r="A32" s="137"/>
      <c r="B32" s="137"/>
      <c r="C32" s="137"/>
      <c r="D32" s="137"/>
      <c r="E32" s="138"/>
      <c r="F32" s="139"/>
      <c r="G32" s="137"/>
    </row>
    <row r="33" spans="1:10">
      <c r="A33" s="137"/>
      <c r="B33" s="137"/>
      <c r="C33" s="137"/>
      <c r="D33" s="137"/>
      <c r="E33" s="138"/>
      <c r="F33" s="139"/>
      <c r="G33" s="137"/>
    </row>
    <row r="34" spans="1:10">
      <c r="A34" s="137"/>
      <c r="B34" s="137"/>
      <c r="C34" s="137"/>
      <c r="D34" s="137"/>
      <c r="E34" s="138"/>
      <c r="F34" s="139"/>
      <c r="G34" s="137"/>
    </row>
    <row r="35" spans="1:10">
      <c r="A35" s="137"/>
      <c r="B35" s="137"/>
      <c r="C35" s="137"/>
      <c r="D35" s="137"/>
      <c r="E35" s="138"/>
      <c r="F35" s="139"/>
      <c r="G35" s="137"/>
    </row>
    <row r="36" spans="1:10">
      <c r="A36" s="137"/>
      <c r="B36" s="137"/>
      <c r="C36" s="137"/>
      <c r="D36" s="137"/>
      <c r="E36" s="138"/>
      <c r="F36" s="139"/>
      <c r="G36" s="137"/>
    </row>
    <row r="37" spans="1:10">
      <c r="A37" s="137"/>
      <c r="B37" s="137"/>
      <c r="C37" s="137"/>
      <c r="D37" s="137"/>
      <c r="E37" s="138"/>
      <c r="F37" s="139"/>
      <c r="G37" s="137"/>
    </row>
    <row r="38" spans="1:10">
      <c r="A38" s="137"/>
      <c r="B38" s="137"/>
      <c r="C38" s="137"/>
      <c r="D38" s="137"/>
      <c r="E38" s="138"/>
      <c r="F38" s="139"/>
      <c r="G38" s="137"/>
    </row>
    <row r="39" spans="1:10">
      <c r="A39" s="327" t="s">
        <v>40</v>
      </c>
      <c r="B39" s="328"/>
      <c r="C39" s="328"/>
      <c r="D39" s="329"/>
      <c r="E39" s="256"/>
      <c r="F39" s="256"/>
      <c r="G39" s="257" t="s">
        <v>9</v>
      </c>
    </row>
    <row r="40" spans="1:10">
      <c r="A40" s="257"/>
      <c r="B40" s="257" t="s">
        <v>165</v>
      </c>
      <c r="C40" s="257"/>
      <c r="D40" s="257"/>
      <c r="E40" s="255" t="s">
        <v>44</v>
      </c>
      <c r="F40" s="255" t="s">
        <v>71</v>
      </c>
      <c r="G40" s="258" t="s">
        <v>45</v>
      </c>
    </row>
    <row r="41" spans="1:10">
      <c r="A41" s="258" t="s">
        <v>41</v>
      </c>
      <c r="B41" s="258" t="s">
        <v>166</v>
      </c>
      <c r="C41" s="258" t="s">
        <v>35</v>
      </c>
      <c r="D41" s="258" t="s">
        <v>42</v>
      </c>
      <c r="E41" s="255"/>
      <c r="F41" s="255"/>
      <c r="G41" s="258" t="s">
        <v>168</v>
      </c>
    </row>
    <row r="42" spans="1:10">
      <c r="A42" s="259" t="s">
        <v>164</v>
      </c>
      <c r="B42" s="259" t="s">
        <v>167</v>
      </c>
      <c r="C42" s="259" t="s">
        <v>164</v>
      </c>
      <c r="D42" s="259" t="s">
        <v>164</v>
      </c>
      <c r="E42" s="260"/>
      <c r="F42" s="260"/>
      <c r="G42" s="259" t="s">
        <v>164</v>
      </c>
    </row>
    <row r="43" spans="1:10">
      <c r="A43" s="106"/>
      <c r="B43" s="106"/>
      <c r="C43" s="106"/>
      <c r="D43" s="106"/>
      <c r="E43" s="140" t="s">
        <v>57</v>
      </c>
      <c r="F43" s="141"/>
      <c r="G43" s="106"/>
      <c r="H43" s="186" t="s">
        <v>330</v>
      </c>
      <c r="I43" s="186" t="s">
        <v>54</v>
      </c>
    </row>
    <row r="44" spans="1:10">
      <c r="A44" s="69">
        <v>822688</v>
      </c>
      <c r="B44" s="69"/>
      <c r="C44" s="69">
        <f>SUM(A44:B44)</f>
        <v>822688</v>
      </c>
      <c r="D44" s="250">
        <v>1055500</v>
      </c>
      <c r="E44" s="93" t="s">
        <v>58</v>
      </c>
      <c r="F44" s="142">
        <v>510000</v>
      </c>
      <c r="G44" s="127">
        <f>SUM(H44:I44)</f>
        <v>1055500</v>
      </c>
      <c r="H44" s="250">
        <v>4500</v>
      </c>
      <c r="I44" s="250">
        <v>1051000</v>
      </c>
      <c r="J44" s="71"/>
    </row>
    <row r="45" spans="1:10">
      <c r="A45" s="69">
        <v>3607920</v>
      </c>
      <c r="B45" s="69"/>
      <c r="C45" s="69">
        <f t="shared" ref="C45:C54" si="3">SUM(A45:B45)</f>
        <v>3607920</v>
      </c>
      <c r="D45" s="250">
        <v>293460</v>
      </c>
      <c r="E45" s="93" t="s">
        <v>115</v>
      </c>
      <c r="F45" s="142">
        <v>521000</v>
      </c>
      <c r="G45" s="127">
        <f t="shared" ref="G45:G54" si="4">SUM(H45:I45)</f>
        <v>293460</v>
      </c>
      <c r="H45" s="250">
        <v>293460</v>
      </c>
      <c r="I45" s="250"/>
      <c r="J45" s="71"/>
    </row>
    <row r="46" spans="1:10">
      <c r="A46" s="69">
        <v>10307928</v>
      </c>
      <c r="B46" s="69"/>
      <c r="C46" s="69">
        <f t="shared" si="3"/>
        <v>10307928</v>
      </c>
      <c r="D46" s="250">
        <v>702754</v>
      </c>
      <c r="E46" s="93" t="s">
        <v>114</v>
      </c>
      <c r="F46" s="142">
        <v>522000</v>
      </c>
      <c r="G46" s="127">
        <f t="shared" si="4"/>
        <v>702754</v>
      </c>
      <c r="H46" s="250">
        <v>632884</v>
      </c>
      <c r="I46" s="250">
        <v>69870</v>
      </c>
      <c r="J46" s="71"/>
    </row>
    <row r="47" spans="1:10">
      <c r="A47" s="69">
        <v>596000</v>
      </c>
      <c r="B47" s="69"/>
      <c r="C47" s="69">
        <f t="shared" si="3"/>
        <v>596000</v>
      </c>
      <c r="D47" s="250">
        <v>3000</v>
      </c>
      <c r="E47" s="93" t="s">
        <v>60</v>
      </c>
      <c r="F47" s="142">
        <v>531000</v>
      </c>
      <c r="G47" s="127">
        <f t="shared" si="4"/>
        <v>3000</v>
      </c>
      <c r="H47" s="250">
        <v>3000</v>
      </c>
      <c r="I47" s="250"/>
      <c r="J47" s="71"/>
    </row>
    <row r="48" spans="1:10">
      <c r="A48" s="69">
        <v>5451800</v>
      </c>
      <c r="B48" s="69"/>
      <c r="C48" s="69">
        <f t="shared" si="3"/>
        <v>5451800</v>
      </c>
      <c r="D48" s="127">
        <v>0</v>
      </c>
      <c r="E48" s="93" t="s">
        <v>61</v>
      </c>
      <c r="F48" s="142">
        <v>532000</v>
      </c>
      <c r="G48" s="127">
        <f t="shared" si="4"/>
        <v>0</v>
      </c>
      <c r="H48" s="250"/>
      <c r="I48" s="250"/>
      <c r="J48" s="71"/>
    </row>
    <row r="49" spans="1:10">
      <c r="A49" s="69">
        <v>3016784</v>
      </c>
      <c r="B49" s="69"/>
      <c r="C49" s="69">
        <f t="shared" si="3"/>
        <v>3016784</v>
      </c>
      <c r="D49" s="127">
        <v>0</v>
      </c>
      <c r="E49" s="93" t="s">
        <v>62</v>
      </c>
      <c r="F49" s="142">
        <v>533000</v>
      </c>
      <c r="G49" s="127">
        <f t="shared" si="4"/>
        <v>0</v>
      </c>
      <c r="H49" s="250"/>
      <c r="I49" s="250"/>
      <c r="J49" s="71"/>
    </row>
    <row r="50" spans="1:10">
      <c r="A50" s="69">
        <v>1545000</v>
      </c>
      <c r="B50" s="69"/>
      <c r="C50" s="69">
        <f t="shared" si="3"/>
        <v>1545000</v>
      </c>
      <c r="D50" s="127">
        <v>0</v>
      </c>
      <c r="E50" s="93" t="s">
        <v>63</v>
      </c>
      <c r="F50" s="143">
        <v>534000</v>
      </c>
      <c r="G50" s="127">
        <f t="shared" si="4"/>
        <v>0</v>
      </c>
      <c r="H50" s="250"/>
      <c r="I50" s="250"/>
      <c r="J50" s="71"/>
    </row>
    <row r="51" spans="1:10">
      <c r="A51" s="69">
        <v>158200</v>
      </c>
      <c r="B51" s="69"/>
      <c r="C51" s="69">
        <f t="shared" si="3"/>
        <v>158200</v>
      </c>
      <c r="D51" s="127">
        <v>0</v>
      </c>
      <c r="E51" s="93" t="s">
        <v>64</v>
      </c>
      <c r="F51" s="143">
        <v>541000</v>
      </c>
      <c r="G51" s="127">
        <f t="shared" si="4"/>
        <v>0</v>
      </c>
      <c r="H51" s="250"/>
      <c r="I51" s="250"/>
      <c r="J51" s="71"/>
    </row>
    <row r="52" spans="1:10">
      <c r="A52" s="127">
        <v>1208000</v>
      </c>
      <c r="B52" s="127"/>
      <c r="C52" s="69">
        <f t="shared" si="3"/>
        <v>1208000</v>
      </c>
      <c r="D52" s="127">
        <v>0</v>
      </c>
      <c r="E52" s="93" t="s">
        <v>65</v>
      </c>
      <c r="F52" s="143">
        <v>542000</v>
      </c>
      <c r="G52" s="127">
        <f t="shared" si="4"/>
        <v>0</v>
      </c>
      <c r="H52" s="250"/>
      <c r="I52" s="250"/>
      <c r="J52" s="71"/>
    </row>
    <row r="53" spans="1:10">
      <c r="A53" s="132">
        <v>30000</v>
      </c>
      <c r="B53" s="127"/>
      <c r="C53" s="69">
        <f t="shared" ref="C53" si="5">SUM(A53:B53)</f>
        <v>30000</v>
      </c>
      <c r="D53" s="127">
        <v>0</v>
      </c>
      <c r="E53" s="93" t="s">
        <v>66</v>
      </c>
      <c r="F53" s="143">
        <v>551000</v>
      </c>
      <c r="G53" s="127">
        <f t="shared" si="4"/>
        <v>0</v>
      </c>
      <c r="H53" s="250"/>
      <c r="I53" s="250"/>
      <c r="J53" s="71"/>
    </row>
    <row r="54" spans="1:10">
      <c r="A54" s="132">
        <v>2843483</v>
      </c>
      <c r="B54" s="132"/>
      <c r="C54" s="117">
        <f t="shared" si="3"/>
        <v>2843483</v>
      </c>
      <c r="D54" s="132">
        <v>0</v>
      </c>
      <c r="E54" s="133" t="s">
        <v>54</v>
      </c>
      <c r="F54" s="144">
        <v>560000</v>
      </c>
      <c r="G54" s="127">
        <f t="shared" si="4"/>
        <v>0</v>
      </c>
      <c r="H54" s="251"/>
      <c r="I54" s="251"/>
      <c r="J54" s="71"/>
    </row>
    <row r="55" spans="1:10">
      <c r="A55" s="200">
        <f>SUM(A44:A54)</f>
        <v>29587803</v>
      </c>
      <c r="B55" s="200">
        <f t="shared" ref="B55:D55" si="6">SUM(B44:B54)</f>
        <v>0</v>
      </c>
      <c r="C55" s="200">
        <f t="shared" si="6"/>
        <v>29587803</v>
      </c>
      <c r="D55" s="200">
        <f t="shared" si="6"/>
        <v>2054714</v>
      </c>
      <c r="E55" s="201" t="s">
        <v>35</v>
      </c>
      <c r="F55" s="201"/>
      <c r="G55" s="200">
        <f>SUM(G44:G54)</f>
        <v>2054714</v>
      </c>
      <c r="H55" s="200">
        <f t="shared" ref="H55:I55" si="7">SUM(H44:H54)</f>
        <v>933844</v>
      </c>
      <c r="I55" s="200">
        <f t="shared" si="7"/>
        <v>1120870</v>
      </c>
      <c r="J55" s="71"/>
    </row>
    <row r="56" spans="1:10">
      <c r="A56" s="132"/>
      <c r="B56" s="132"/>
      <c r="C56" s="69"/>
      <c r="D56" s="132">
        <v>0</v>
      </c>
      <c r="E56" s="133" t="s">
        <v>170</v>
      </c>
      <c r="F56" s="144">
        <v>113100</v>
      </c>
      <c r="G56" s="132">
        <v>0</v>
      </c>
    </row>
    <row r="57" spans="1:10">
      <c r="A57" s="132"/>
      <c r="B57" s="132"/>
      <c r="C57" s="69"/>
      <c r="D57" s="132">
        <v>0</v>
      </c>
      <c r="E57" s="133" t="s">
        <v>144</v>
      </c>
      <c r="F57" s="144">
        <v>113500</v>
      </c>
      <c r="G57" s="132">
        <v>0</v>
      </c>
    </row>
    <row r="58" spans="1:10">
      <c r="A58" s="132"/>
      <c r="B58" s="132"/>
      <c r="C58" s="69"/>
      <c r="D58" s="132">
        <v>249014.52</v>
      </c>
      <c r="E58" s="133" t="s">
        <v>155</v>
      </c>
      <c r="F58" s="144">
        <v>211000</v>
      </c>
      <c r="G58" s="132">
        <v>249014.52</v>
      </c>
    </row>
    <row r="59" spans="1:10">
      <c r="A59" s="132"/>
      <c r="B59" s="132"/>
      <c r="C59" s="132"/>
      <c r="D59" s="132">
        <v>20115.79</v>
      </c>
      <c r="E59" s="133" t="s">
        <v>173</v>
      </c>
      <c r="F59" s="144">
        <v>215001</v>
      </c>
      <c r="G59" s="132">
        <v>20115.79</v>
      </c>
    </row>
    <row r="60" spans="1:10">
      <c r="A60" s="132"/>
      <c r="B60" s="132"/>
      <c r="C60" s="132"/>
      <c r="D60" s="132">
        <v>193000</v>
      </c>
      <c r="E60" s="133" t="s">
        <v>56</v>
      </c>
      <c r="F60" s="144">
        <v>310000</v>
      </c>
      <c r="G60" s="132">
        <v>193000</v>
      </c>
    </row>
    <row r="61" spans="1:10">
      <c r="A61" s="252"/>
      <c r="B61" s="252"/>
      <c r="C61" s="252"/>
      <c r="D61" s="252"/>
      <c r="E61" s="253"/>
      <c r="F61" s="254"/>
      <c r="G61" s="252"/>
    </row>
    <row r="62" spans="1:10">
      <c r="A62" s="250"/>
      <c r="B62" s="250"/>
      <c r="C62" s="250"/>
      <c r="D62" s="155">
        <f>SUM(D56:D61)</f>
        <v>462130.31</v>
      </c>
      <c r="E62" s="255" t="s">
        <v>35</v>
      </c>
      <c r="F62" s="162"/>
      <c r="G62" s="155">
        <f>SUM(G56:G61)</f>
        <v>462130.31</v>
      </c>
    </row>
    <row r="63" spans="1:10" ht="21.75" thickBot="1">
      <c r="A63" s="158">
        <f>SUM(A43:A62)</f>
        <v>59175606</v>
      </c>
      <c r="B63" s="158"/>
      <c r="C63" s="158"/>
      <c r="D63" s="73">
        <f>D55+D62</f>
        <v>2516844.31</v>
      </c>
      <c r="E63" s="156" t="s">
        <v>67</v>
      </c>
      <c r="F63" s="156"/>
      <c r="G63" s="73">
        <f>G55+G62</f>
        <v>2516844.31</v>
      </c>
    </row>
    <row r="64" spans="1:10" ht="21.75" thickTop="1">
      <c r="A64" s="159"/>
      <c r="B64" s="159"/>
      <c r="C64" s="160"/>
      <c r="D64" s="68"/>
      <c r="E64" s="157" t="s">
        <v>68</v>
      </c>
      <c r="F64" s="145"/>
      <c r="G64" s="68"/>
    </row>
    <row r="65" spans="1:7">
      <c r="A65" s="137"/>
      <c r="B65" s="137"/>
      <c r="C65" s="136"/>
      <c r="D65" s="147">
        <f>D27-D63</f>
        <v>459827.77</v>
      </c>
      <c r="E65" s="148" t="s">
        <v>36</v>
      </c>
      <c r="F65" s="146"/>
      <c r="G65" s="147">
        <f>G27-G63</f>
        <v>459827.77</v>
      </c>
    </row>
    <row r="66" spans="1:7">
      <c r="A66" s="137"/>
      <c r="B66" s="137"/>
      <c r="C66" s="136"/>
      <c r="D66" s="117"/>
      <c r="E66" s="149" t="s">
        <v>69</v>
      </c>
      <c r="F66" s="146"/>
      <c r="G66" s="117"/>
    </row>
    <row r="67" spans="1:7" ht="21.75" thickBot="1">
      <c r="A67" s="137"/>
      <c r="B67" s="137"/>
      <c r="C67" s="137"/>
      <c r="D67" s="73">
        <f>D8+D65</f>
        <v>45525685.170000002</v>
      </c>
      <c r="E67" s="150" t="s">
        <v>70</v>
      </c>
      <c r="F67" s="151"/>
      <c r="G67" s="73">
        <f>G8+G65</f>
        <v>45525685.170000002</v>
      </c>
    </row>
    <row r="68" spans="1:7" ht="21.75" thickTop="1">
      <c r="A68" s="137"/>
      <c r="B68" s="137"/>
      <c r="C68" s="137"/>
      <c r="D68" s="152"/>
      <c r="E68" s="153"/>
      <c r="F68" s="153"/>
      <c r="G68" s="152"/>
    </row>
    <row r="69" spans="1:7">
      <c r="A69" s="137"/>
      <c r="B69" s="137"/>
      <c r="C69" s="137"/>
      <c r="D69" s="152"/>
      <c r="E69" s="153"/>
      <c r="F69" s="153"/>
      <c r="G69" s="152"/>
    </row>
    <row r="70" spans="1:7">
      <c r="A70" s="137"/>
      <c r="B70" s="137"/>
      <c r="C70" s="137"/>
      <c r="D70" s="152"/>
      <c r="E70" s="153"/>
      <c r="F70" s="153"/>
      <c r="G70" s="152"/>
    </row>
    <row r="71" spans="1:7">
      <c r="A71" s="137"/>
      <c r="B71" s="137"/>
      <c r="C71" s="137"/>
      <c r="D71" s="152"/>
      <c r="E71" s="153"/>
      <c r="F71" s="153"/>
      <c r="G71" s="152"/>
    </row>
    <row r="72" spans="1:7">
      <c r="A72" s="322" t="s">
        <v>412</v>
      </c>
      <c r="B72" s="322"/>
      <c r="C72" s="322" t="s">
        <v>424</v>
      </c>
      <c r="D72" s="322"/>
      <c r="E72" s="323" t="s">
        <v>414</v>
      </c>
      <c r="F72" s="323"/>
      <c r="G72" s="152"/>
    </row>
    <row r="73" spans="1:7">
      <c r="A73" s="324" t="s">
        <v>112</v>
      </c>
      <c r="B73" s="324"/>
      <c r="C73" s="324" t="s">
        <v>425</v>
      </c>
      <c r="D73" s="324"/>
      <c r="E73" s="324" t="s">
        <v>399</v>
      </c>
      <c r="F73" s="324"/>
      <c r="G73" s="71"/>
    </row>
    <row r="74" spans="1:7">
      <c r="A74" s="325" t="s">
        <v>138</v>
      </c>
      <c r="B74" s="325"/>
      <c r="C74" s="325" t="s">
        <v>426</v>
      </c>
      <c r="D74" s="325"/>
      <c r="E74" s="325" t="s">
        <v>413</v>
      </c>
      <c r="F74" s="325"/>
    </row>
    <row r="75" spans="1:7">
      <c r="A75" s="67"/>
      <c r="B75" s="67"/>
      <c r="C75" s="67"/>
      <c r="D75" s="67"/>
      <c r="E75" s="67"/>
      <c r="F75" s="67"/>
    </row>
    <row r="76" spans="1:7">
      <c r="A76" s="67"/>
      <c r="B76" s="67"/>
      <c r="C76" s="67"/>
      <c r="D76" s="67"/>
      <c r="E76" s="67"/>
      <c r="F76" s="67"/>
    </row>
    <row r="77" spans="1:7">
      <c r="A77" s="326" t="s">
        <v>162</v>
      </c>
      <c r="B77" s="326"/>
      <c r="C77" s="326"/>
      <c r="D77" s="326"/>
      <c r="E77" s="326"/>
      <c r="F77" s="326"/>
      <c r="G77" s="326"/>
    </row>
    <row r="78" spans="1:7">
      <c r="A78" s="326" t="s">
        <v>213</v>
      </c>
      <c r="B78" s="326"/>
      <c r="C78" s="326"/>
      <c r="D78" s="326"/>
      <c r="E78" s="326"/>
      <c r="F78" s="326"/>
      <c r="G78" s="326"/>
    </row>
    <row r="79" spans="1:7">
      <c r="A79" s="330" t="s">
        <v>415</v>
      </c>
      <c r="B79" s="330"/>
      <c r="C79" s="330"/>
      <c r="D79" s="330"/>
      <c r="E79" s="330"/>
      <c r="F79" s="330"/>
      <c r="G79" s="330"/>
    </row>
    <row r="80" spans="1:7">
      <c r="A80" s="327" t="s">
        <v>40</v>
      </c>
      <c r="B80" s="328"/>
      <c r="C80" s="328"/>
      <c r="D80" s="329"/>
      <c r="E80" s="256"/>
      <c r="F80" s="256"/>
      <c r="G80" s="257" t="s">
        <v>9</v>
      </c>
    </row>
    <row r="81" spans="1:7">
      <c r="A81" s="257"/>
      <c r="B81" s="257" t="s">
        <v>165</v>
      </c>
      <c r="C81" s="257"/>
      <c r="D81" s="257"/>
      <c r="E81" s="255" t="s">
        <v>44</v>
      </c>
      <c r="F81" s="255" t="s">
        <v>71</v>
      </c>
      <c r="G81" s="258" t="s">
        <v>45</v>
      </c>
    </row>
    <row r="82" spans="1:7">
      <c r="A82" s="258" t="s">
        <v>41</v>
      </c>
      <c r="B82" s="258" t="s">
        <v>166</v>
      </c>
      <c r="C82" s="258" t="s">
        <v>35</v>
      </c>
      <c r="D82" s="258" t="s">
        <v>42</v>
      </c>
      <c r="E82" s="255"/>
      <c r="F82" s="255"/>
      <c r="G82" s="258" t="s">
        <v>168</v>
      </c>
    </row>
    <row r="83" spans="1:7">
      <c r="A83" s="259" t="s">
        <v>164</v>
      </c>
      <c r="B83" s="259" t="s">
        <v>167</v>
      </c>
      <c r="C83" s="259" t="s">
        <v>164</v>
      </c>
      <c r="D83" s="259" t="s">
        <v>164</v>
      </c>
      <c r="E83" s="260"/>
      <c r="F83" s="260"/>
      <c r="G83" s="259" t="s">
        <v>164</v>
      </c>
    </row>
    <row r="84" spans="1:7" ht="21.75" thickBot="1">
      <c r="A84" s="119"/>
      <c r="B84" s="119"/>
      <c r="C84" s="119"/>
      <c r="D84" s="120">
        <v>45065857.399999999</v>
      </c>
      <c r="E84" s="154" t="s">
        <v>46</v>
      </c>
      <c r="F84" s="121"/>
      <c r="G84" s="120">
        <v>45525685.170000002</v>
      </c>
    </row>
    <row r="85" spans="1:7" ht="21.75" thickTop="1">
      <c r="A85" s="122"/>
      <c r="B85" s="122"/>
      <c r="C85" s="122"/>
      <c r="D85" s="68"/>
      <c r="E85" s="123" t="s">
        <v>152</v>
      </c>
      <c r="F85" s="124"/>
      <c r="G85" s="125"/>
    </row>
    <row r="86" spans="1:7">
      <c r="A86" s="126">
        <v>98191</v>
      </c>
      <c r="B86" s="126"/>
      <c r="C86" s="126">
        <f>SUM(A86:B86)</f>
        <v>98191</v>
      </c>
      <c r="D86" s="127">
        <f>G86+D10</f>
        <v>0</v>
      </c>
      <c r="E86" s="93" t="s">
        <v>47</v>
      </c>
      <c r="F86" s="128">
        <v>411000</v>
      </c>
      <c r="G86" s="127">
        <v>0</v>
      </c>
    </row>
    <row r="87" spans="1:7">
      <c r="A87" s="126">
        <v>23657</v>
      </c>
      <c r="B87" s="126"/>
      <c r="C87" s="126">
        <f t="shared" ref="C87:C94" si="8">SUM(A87:B87)</f>
        <v>23657</v>
      </c>
      <c r="D87" s="127">
        <f t="shared" ref="D87:D94" si="9">G87+D11</f>
        <v>155.19999999999999</v>
      </c>
      <c r="E87" s="93" t="s">
        <v>48</v>
      </c>
      <c r="F87" s="128">
        <v>412000</v>
      </c>
      <c r="G87" s="127">
        <v>0</v>
      </c>
    </row>
    <row r="88" spans="1:7">
      <c r="A88" s="126">
        <v>429336</v>
      </c>
      <c r="B88" s="126"/>
      <c r="C88" s="126">
        <f t="shared" si="8"/>
        <v>429336</v>
      </c>
      <c r="D88" s="127">
        <f t="shared" si="9"/>
        <v>0</v>
      </c>
      <c r="E88" s="93" t="s">
        <v>49</v>
      </c>
      <c r="F88" s="128">
        <v>413000</v>
      </c>
      <c r="G88" s="127">
        <v>0</v>
      </c>
    </row>
    <row r="89" spans="1:7">
      <c r="A89" s="129">
        <v>3060</v>
      </c>
      <c r="B89" s="129"/>
      <c r="C89" s="126">
        <f t="shared" si="8"/>
        <v>3060</v>
      </c>
      <c r="D89" s="127">
        <f t="shared" si="9"/>
        <v>0</v>
      </c>
      <c r="E89" s="93" t="s">
        <v>50</v>
      </c>
      <c r="F89" s="128">
        <v>414000</v>
      </c>
      <c r="G89" s="127">
        <v>0</v>
      </c>
    </row>
    <row r="90" spans="1:7">
      <c r="A90" s="126">
        <v>183066</v>
      </c>
      <c r="B90" s="126"/>
      <c r="C90" s="126">
        <f t="shared" si="8"/>
        <v>183066</v>
      </c>
      <c r="D90" s="127">
        <f t="shared" si="9"/>
        <v>107500</v>
      </c>
      <c r="E90" s="93" t="s">
        <v>51</v>
      </c>
      <c r="F90" s="128">
        <v>415000</v>
      </c>
      <c r="G90" s="127">
        <v>5100</v>
      </c>
    </row>
    <row r="91" spans="1:7">
      <c r="A91" s="129">
        <v>0</v>
      </c>
      <c r="B91" s="129"/>
      <c r="C91" s="126">
        <f t="shared" si="8"/>
        <v>0</v>
      </c>
      <c r="D91" s="127">
        <f t="shared" si="9"/>
        <v>0</v>
      </c>
      <c r="E91" s="93" t="s">
        <v>52</v>
      </c>
      <c r="F91" s="128">
        <v>416000</v>
      </c>
      <c r="G91" s="127">
        <v>0</v>
      </c>
    </row>
    <row r="92" spans="1:7">
      <c r="A92" s="126">
        <v>16350998</v>
      </c>
      <c r="B92" s="126"/>
      <c r="C92" s="126">
        <f t="shared" si="8"/>
        <v>16350998</v>
      </c>
      <c r="D92" s="127">
        <f t="shared" si="9"/>
        <v>2953374.41</v>
      </c>
      <c r="E92" s="93" t="s">
        <v>53</v>
      </c>
      <c r="F92" s="130">
        <v>421000</v>
      </c>
      <c r="G92" s="127">
        <v>1473904.27</v>
      </c>
    </row>
    <row r="93" spans="1:7">
      <c r="A93" s="126">
        <v>12499495</v>
      </c>
      <c r="B93" s="126"/>
      <c r="C93" s="126">
        <f t="shared" si="8"/>
        <v>12499495</v>
      </c>
      <c r="D93" s="127">
        <f t="shared" si="9"/>
        <v>4357086</v>
      </c>
      <c r="E93" s="93" t="s">
        <v>135</v>
      </c>
      <c r="F93" s="130">
        <v>431000</v>
      </c>
      <c r="G93" s="127">
        <v>4357086</v>
      </c>
    </row>
    <row r="94" spans="1:7">
      <c r="A94" s="131"/>
      <c r="B94" s="131">
        <v>3494430</v>
      </c>
      <c r="C94" s="131">
        <f t="shared" si="8"/>
        <v>3494430</v>
      </c>
      <c r="D94" s="127">
        <f t="shared" si="9"/>
        <v>3494430</v>
      </c>
      <c r="E94" s="133" t="s">
        <v>214</v>
      </c>
      <c r="F94" s="134">
        <v>441000</v>
      </c>
      <c r="G94" s="132">
        <v>3494430</v>
      </c>
    </row>
    <row r="95" spans="1:7">
      <c r="A95" s="198">
        <f>SUM(A86:A94)</f>
        <v>29587803</v>
      </c>
      <c r="B95" s="198">
        <f t="shared" ref="B95:D95" si="10">SUM(B86:B94)</f>
        <v>3494430</v>
      </c>
      <c r="C95" s="198">
        <f t="shared" si="10"/>
        <v>33082233</v>
      </c>
      <c r="D95" s="198">
        <f t="shared" si="10"/>
        <v>10912545.609999999</v>
      </c>
      <c r="E95" s="201" t="s">
        <v>35</v>
      </c>
      <c r="F95" s="199"/>
      <c r="G95" s="200">
        <f>SUM(G86:G94)</f>
        <v>9330520.2699999996</v>
      </c>
    </row>
    <row r="96" spans="1:7">
      <c r="A96" s="122"/>
      <c r="B96" s="122"/>
      <c r="C96" s="122"/>
      <c r="D96" s="125">
        <f>G96+D20</f>
        <v>0</v>
      </c>
      <c r="E96" s="193" t="s">
        <v>170</v>
      </c>
      <c r="F96" s="124">
        <v>113100</v>
      </c>
      <c r="G96" s="125">
        <v>0</v>
      </c>
    </row>
    <row r="97" spans="1:7">
      <c r="A97" s="122"/>
      <c r="B97" s="122"/>
      <c r="C97" s="122"/>
      <c r="D97" s="125">
        <f t="shared" ref="D97:D99" si="11">G97+D21</f>
        <v>16983</v>
      </c>
      <c r="E97" s="193" t="s">
        <v>222</v>
      </c>
      <c r="F97" s="124">
        <v>113200</v>
      </c>
      <c r="G97" s="125">
        <v>0</v>
      </c>
    </row>
    <row r="98" spans="1:7">
      <c r="A98" s="122"/>
      <c r="B98" s="122"/>
      <c r="C98" s="122"/>
      <c r="D98" s="125">
        <f t="shared" si="11"/>
        <v>0</v>
      </c>
      <c r="E98" s="193" t="s">
        <v>230</v>
      </c>
      <c r="F98" s="124">
        <v>113302</v>
      </c>
      <c r="G98" s="125">
        <v>0</v>
      </c>
    </row>
    <row r="99" spans="1:7">
      <c r="A99" s="126"/>
      <c r="B99" s="126"/>
      <c r="C99" s="126"/>
      <c r="D99" s="125">
        <f t="shared" si="11"/>
        <v>0</v>
      </c>
      <c r="E99" s="93" t="s">
        <v>144</v>
      </c>
      <c r="F99" s="130">
        <v>113500</v>
      </c>
      <c r="G99" s="127">
        <v>0</v>
      </c>
    </row>
    <row r="100" spans="1:7">
      <c r="A100" s="126"/>
      <c r="B100" s="126"/>
      <c r="C100" s="126"/>
      <c r="D100" s="127">
        <v>493</v>
      </c>
      <c r="E100" s="93" t="s">
        <v>251</v>
      </c>
      <c r="F100" s="130">
        <v>123003</v>
      </c>
      <c r="G100" s="127">
        <v>493</v>
      </c>
    </row>
    <row r="101" spans="1:7">
      <c r="A101" s="126"/>
      <c r="B101" s="126"/>
      <c r="C101" s="126"/>
      <c r="D101" s="127">
        <f>G101+D24</f>
        <v>1424516.91</v>
      </c>
      <c r="E101" s="93" t="s">
        <v>173</v>
      </c>
      <c r="F101" s="130">
        <v>215001</v>
      </c>
      <c r="G101" s="127">
        <v>66853.17</v>
      </c>
    </row>
    <row r="102" spans="1:7">
      <c r="A102" s="131"/>
      <c r="B102" s="131"/>
      <c r="C102" s="131"/>
      <c r="D102" s="127">
        <f>G102+D25</f>
        <v>29573.360000000001</v>
      </c>
      <c r="E102" s="133" t="s">
        <v>56</v>
      </c>
      <c r="F102" s="134">
        <v>310000</v>
      </c>
      <c r="G102" s="132">
        <v>9573.36</v>
      </c>
    </row>
    <row r="103" spans="1:7">
      <c r="A103" s="194"/>
      <c r="B103" s="194"/>
      <c r="C103" s="194"/>
      <c r="D103" s="200">
        <f>SUM(D96:D102)</f>
        <v>1471566.27</v>
      </c>
      <c r="E103" s="201" t="s">
        <v>35</v>
      </c>
      <c r="F103" s="199"/>
      <c r="G103" s="200">
        <f>SUM(G96:G102)</f>
        <v>76919.53</v>
      </c>
    </row>
    <row r="104" spans="1:7" ht="21.75" thickBot="1">
      <c r="A104" s="73">
        <f>SUM(A86:A94)</f>
        <v>29587803</v>
      </c>
      <c r="B104" s="73">
        <f t="shared" ref="B104:C104" si="12">SUM(B86:B94)</f>
        <v>3494430</v>
      </c>
      <c r="C104" s="73">
        <f t="shared" si="12"/>
        <v>33082233</v>
      </c>
      <c r="D104" s="73">
        <f>D95+D103</f>
        <v>12384111.879999999</v>
      </c>
      <c r="E104" s="156" t="s">
        <v>169</v>
      </c>
      <c r="F104" s="135"/>
      <c r="G104" s="73">
        <f>G95+G103</f>
        <v>9407439.7999999989</v>
      </c>
    </row>
    <row r="105" spans="1:7" ht="21.75" thickTop="1">
      <c r="A105" s="71"/>
      <c r="B105" s="71"/>
      <c r="C105" s="71"/>
      <c r="D105" s="137"/>
      <c r="E105" s="138"/>
      <c r="F105" s="139"/>
      <c r="G105" s="137"/>
    </row>
    <row r="106" spans="1:7">
      <c r="A106" s="71"/>
      <c r="B106" s="71"/>
      <c r="C106" s="71"/>
      <c r="D106" s="137"/>
      <c r="E106" s="138"/>
      <c r="F106" s="139"/>
      <c r="G106" s="137"/>
    </row>
    <row r="107" spans="1:7">
      <c r="A107" s="71"/>
      <c r="B107" s="71"/>
      <c r="C107" s="71"/>
      <c r="D107" s="137"/>
      <c r="E107" s="138"/>
      <c r="F107" s="139"/>
      <c r="G107" s="137"/>
    </row>
    <row r="108" spans="1:7">
      <c r="A108" s="137"/>
      <c r="B108" s="137"/>
      <c r="C108" s="137"/>
      <c r="D108" s="137"/>
      <c r="E108" s="138"/>
      <c r="F108" s="139"/>
      <c r="G108" s="137"/>
    </row>
    <row r="109" spans="1:7">
      <c r="A109" s="137"/>
      <c r="B109" s="137"/>
      <c r="C109" s="137"/>
      <c r="D109" s="137"/>
      <c r="E109" s="138"/>
      <c r="F109" s="139"/>
      <c r="G109" s="137"/>
    </row>
    <row r="110" spans="1:7">
      <c r="A110" s="137"/>
      <c r="B110" s="137"/>
      <c r="C110" s="137"/>
      <c r="D110" s="137"/>
      <c r="E110" s="138"/>
      <c r="F110" s="139"/>
      <c r="G110" s="137"/>
    </row>
    <row r="111" spans="1:7">
      <c r="A111" s="137"/>
      <c r="B111" s="137"/>
      <c r="C111" s="137"/>
      <c r="D111" s="137"/>
      <c r="E111" s="138"/>
      <c r="F111" s="139"/>
      <c r="G111" s="137"/>
    </row>
    <row r="112" spans="1:7">
      <c r="A112" s="137"/>
      <c r="B112" s="137"/>
      <c r="C112" s="137"/>
      <c r="D112" s="137"/>
      <c r="E112" s="138"/>
      <c r="F112" s="139"/>
      <c r="G112" s="137"/>
    </row>
    <row r="113" spans="1:9">
      <c r="A113" s="137"/>
      <c r="B113" s="137"/>
      <c r="C113" s="137"/>
      <c r="D113" s="137"/>
      <c r="E113" s="138"/>
      <c r="F113" s="139"/>
      <c r="G113" s="137"/>
    </row>
    <row r="114" spans="1:9">
      <c r="A114" s="137"/>
      <c r="B114" s="137"/>
      <c r="C114" s="137"/>
      <c r="D114" s="137"/>
      <c r="E114" s="138"/>
      <c r="F114" s="139"/>
      <c r="G114" s="137"/>
    </row>
    <row r="115" spans="1:9">
      <c r="A115" s="327" t="s">
        <v>40</v>
      </c>
      <c r="B115" s="328"/>
      <c r="C115" s="328"/>
      <c r="D115" s="329"/>
      <c r="E115" s="256"/>
      <c r="F115" s="256"/>
      <c r="G115" s="257" t="s">
        <v>9</v>
      </c>
    </row>
    <row r="116" spans="1:9">
      <c r="A116" s="257"/>
      <c r="B116" s="257" t="s">
        <v>165</v>
      </c>
      <c r="C116" s="257"/>
      <c r="D116" s="257"/>
      <c r="E116" s="255" t="s">
        <v>44</v>
      </c>
      <c r="F116" s="255" t="s">
        <v>71</v>
      </c>
      <c r="G116" s="258" t="s">
        <v>45</v>
      </c>
    </row>
    <row r="117" spans="1:9">
      <c r="A117" s="258" t="s">
        <v>41</v>
      </c>
      <c r="B117" s="258" t="s">
        <v>166</v>
      </c>
      <c r="C117" s="258" t="s">
        <v>35</v>
      </c>
      <c r="D117" s="258" t="s">
        <v>42</v>
      </c>
      <c r="E117" s="255"/>
      <c r="F117" s="255"/>
      <c r="G117" s="258" t="s">
        <v>168</v>
      </c>
    </row>
    <row r="118" spans="1:9">
      <c r="A118" s="259" t="s">
        <v>164</v>
      </c>
      <c r="B118" s="259" t="s">
        <v>167</v>
      </c>
      <c r="C118" s="259" t="s">
        <v>164</v>
      </c>
      <c r="D118" s="259" t="s">
        <v>164</v>
      </c>
      <c r="E118" s="260"/>
      <c r="F118" s="260"/>
      <c r="G118" s="259" t="s">
        <v>164</v>
      </c>
    </row>
    <row r="119" spans="1:9">
      <c r="A119" s="106"/>
      <c r="B119" s="106"/>
      <c r="C119" s="106"/>
      <c r="D119" s="106"/>
      <c r="E119" s="140" t="s">
        <v>57</v>
      </c>
      <c r="F119" s="141"/>
      <c r="G119" s="106"/>
      <c r="H119" s="186" t="s">
        <v>330</v>
      </c>
      <c r="I119" s="186" t="s">
        <v>54</v>
      </c>
    </row>
    <row r="120" spans="1:9">
      <c r="A120" s="69">
        <v>822688</v>
      </c>
      <c r="B120" s="69">
        <v>3213630</v>
      </c>
      <c r="C120" s="69">
        <f>SUM(A120:B120)</f>
        <v>4036318</v>
      </c>
      <c r="D120" s="250">
        <f>G120+D44</f>
        <v>2285559</v>
      </c>
      <c r="E120" s="93" t="s">
        <v>58</v>
      </c>
      <c r="F120" s="142">
        <v>510000</v>
      </c>
      <c r="G120" s="127">
        <f>SUM(H120:I120)</f>
        <v>1230059</v>
      </c>
      <c r="H120" s="250">
        <v>181949</v>
      </c>
      <c r="I120" s="250">
        <v>1048110</v>
      </c>
    </row>
    <row r="121" spans="1:9">
      <c r="A121" s="69">
        <v>3607920</v>
      </c>
      <c r="B121" s="69"/>
      <c r="C121" s="69">
        <f t="shared" ref="C121:C130" si="13">SUM(A121:B121)</f>
        <v>3607920</v>
      </c>
      <c r="D121" s="68">
        <f t="shared" ref="D121:D130" si="14">G121+D45</f>
        <v>586920</v>
      </c>
      <c r="E121" s="93" t="s">
        <v>115</v>
      </c>
      <c r="F121" s="142">
        <v>521000</v>
      </c>
      <c r="G121" s="127">
        <f t="shared" ref="G121:G130" si="15">SUM(H121:I121)</f>
        <v>293460</v>
      </c>
      <c r="H121" s="250">
        <v>293460</v>
      </c>
      <c r="I121" s="250"/>
    </row>
    <row r="122" spans="1:9">
      <c r="A122" s="69">
        <v>10307928</v>
      </c>
      <c r="B122" s="69">
        <v>209700</v>
      </c>
      <c r="C122" s="69">
        <f t="shared" si="13"/>
        <v>10517628</v>
      </c>
      <c r="D122" s="69">
        <f t="shared" si="14"/>
        <v>1484681</v>
      </c>
      <c r="E122" s="93" t="s">
        <v>114</v>
      </c>
      <c r="F122" s="142">
        <v>522000</v>
      </c>
      <c r="G122" s="127">
        <f t="shared" si="15"/>
        <v>781927</v>
      </c>
      <c r="H122" s="250">
        <v>712057</v>
      </c>
      <c r="I122" s="250">
        <v>69870</v>
      </c>
    </row>
    <row r="123" spans="1:9">
      <c r="A123" s="69">
        <v>596000</v>
      </c>
      <c r="B123" s="69"/>
      <c r="C123" s="69">
        <f t="shared" si="13"/>
        <v>596000</v>
      </c>
      <c r="D123" s="69">
        <f t="shared" si="14"/>
        <v>29820</v>
      </c>
      <c r="E123" s="93" t="s">
        <v>60</v>
      </c>
      <c r="F123" s="142">
        <v>531000</v>
      </c>
      <c r="G123" s="127">
        <f t="shared" si="15"/>
        <v>26820</v>
      </c>
      <c r="H123" s="250">
        <v>26820</v>
      </c>
      <c r="I123" s="250"/>
    </row>
    <row r="124" spans="1:9">
      <c r="A124" s="69">
        <v>5451800</v>
      </c>
      <c r="B124" s="69"/>
      <c r="C124" s="69">
        <f t="shared" si="13"/>
        <v>5451800</v>
      </c>
      <c r="D124" s="69">
        <f t="shared" si="14"/>
        <v>73631</v>
      </c>
      <c r="E124" s="93" t="s">
        <v>61</v>
      </c>
      <c r="F124" s="142">
        <v>532000</v>
      </c>
      <c r="G124" s="127">
        <f t="shared" si="15"/>
        <v>73631</v>
      </c>
      <c r="H124" s="250">
        <v>73631</v>
      </c>
      <c r="I124" s="250"/>
    </row>
    <row r="125" spans="1:9">
      <c r="A125" s="69">
        <v>3016784</v>
      </c>
      <c r="B125" s="69">
        <v>71100</v>
      </c>
      <c r="C125" s="69">
        <f t="shared" si="13"/>
        <v>3087884</v>
      </c>
      <c r="D125" s="69">
        <f t="shared" si="14"/>
        <v>0</v>
      </c>
      <c r="E125" s="93" t="s">
        <v>62</v>
      </c>
      <c r="F125" s="142">
        <v>533000</v>
      </c>
      <c r="G125" s="127">
        <f t="shared" si="15"/>
        <v>0</v>
      </c>
      <c r="H125" s="250">
        <v>0</v>
      </c>
      <c r="I125" s="250"/>
    </row>
    <row r="126" spans="1:9">
      <c r="A126" s="69">
        <v>1545000</v>
      </c>
      <c r="B126" s="69"/>
      <c r="C126" s="69">
        <f t="shared" si="13"/>
        <v>1545000</v>
      </c>
      <c r="D126" s="69">
        <f t="shared" si="14"/>
        <v>35920.58</v>
      </c>
      <c r="E126" s="93" t="s">
        <v>63</v>
      </c>
      <c r="F126" s="143">
        <v>534000</v>
      </c>
      <c r="G126" s="127">
        <f t="shared" si="15"/>
        <v>35920.58</v>
      </c>
      <c r="H126" s="250">
        <v>35920.58</v>
      </c>
      <c r="I126" s="250"/>
    </row>
    <row r="127" spans="1:9">
      <c r="A127" s="69">
        <v>158200</v>
      </c>
      <c r="B127" s="69"/>
      <c r="C127" s="69">
        <f t="shared" si="13"/>
        <v>158200</v>
      </c>
      <c r="D127" s="69">
        <f t="shared" si="14"/>
        <v>0</v>
      </c>
      <c r="E127" s="93" t="s">
        <v>64</v>
      </c>
      <c r="F127" s="143">
        <v>541000</v>
      </c>
      <c r="G127" s="127">
        <f t="shared" si="15"/>
        <v>0</v>
      </c>
      <c r="H127" s="250">
        <v>0</v>
      </c>
      <c r="I127" s="250"/>
    </row>
    <row r="128" spans="1:9">
      <c r="A128" s="127">
        <v>1208000</v>
      </c>
      <c r="B128" s="127"/>
      <c r="C128" s="69">
        <f t="shared" si="13"/>
        <v>1208000</v>
      </c>
      <c r="D128" s="69">
        <f t="shared" si="14"/>
        <v>0</v>
      </c>
      <c r="E128" s="93" t="s">
        <v>65</v>
      </c>
      <c r="F128" s="143">
        <v>542000</v>
      </c>
      <c r="G128" s="127">
        <f t="shared" si="15"/>
        <v>0</v>
      </c>
      <c r="H128" s="250">
        <v>0</v>
      </c>
      <c r="I128" s="250"/>
    </row>
    <row r="129" spans="1:9">
      <c r="A129" s="132">
        <v>30000</v>
      </c>
      <c r="B129" s="127"/>
      <c r="C129" s="69">
        <f t="shared" si="13"/>
        <v>30000</v>
      </c>
      <c r="D129" s="69">
        <f t="shared" si="14"/>
        <v>0</v>
      </c>
      <c r="E129" s="93" t="s">
        <v>66</v>
      </c>
      <c r="F129" s="143">
        <v>551000</v>
      </c>
      <c r="G129" s="127">
        <f t="shared" si="15"/>
        <v>0</v>
      </c>
      <c r="H129" s="250">
        <v>0</v>
      </c>
      <c r="I129" s="250"/>
    </row>
    <row r="130" spans="1:9">
      <c r="A130" s="132">
        <v>2843483</v>
      </c>
      <c r="B130" s="252"/>
      <c r="C130" s="70">
        <f t="shared" si="13"/>
        <v>2843483</v>
      </c>
      <c r="D130" s="70">
        <f t="shared" si="14"/>
        <v>15000</v>
      </c>
      <c r="E130" s="253" t="s">
        <v>54</v>
      </c>
      <c r="F130" s="144">
        <v>560000</v>
      </c>
      <c r="G130" s="127">
        <f t="shared" si="15"/>
        <v>15000</v>
      </c>
      <c r="H130" s="251">
        <v>15000</v>
      </c>
      <c r="I130" s="251"/>
    </row>
    <row r="131" spans="1:9">
      <c r="A131" s="200">
        <f>SUM(A120:A130)</f>
        <v>29587803</v>
      </c>
      <c r="B131" s="200">
        <f t="shared" ref="B131" si="16">SUM(B120:B130)</f>
        <v>3494430</v>
      </c>
      <c r="C131" s="200">
        <f t="shared" ref="C131" si="17">SUM(C120:C130)</f>
        <v>33082233</v>
      </c>
      <c r="D131" s="200">
        <f t="shared" ref="D131" si="18">SUM(D120:D130)</f>
        <v>4511531.58</v>
      </c>
      <c r="E131" s="201" t="s">
        <v>35</v>
      </c>
      <c r="F131" s="201"/>
      <c r="G131" s="200">
        <f>SUM(G120:G130)</f>
        <v>2456817.58</v>
      </c>
      <c r="H131" s="200">
        <f t="shared" ref="H131" si="19">SUM(H120:H130)</f>
        <v>1338837.58</v>
      </c>
      <c r="I131" s="200">
        <f t="shared" ref="I131" si="20">SUM(I120:I130)</f>
        <v>1117980</v>
      </c>
    </row>
    <row r="132" spans="1:9">
      <c r="A132" s="132"/>
      <c r="B132" s="132"/>
      <c r="C132" s="69"/>
      <c r="D132" s="132">
        <f>G132+D56</f>
        <v>0</v>
      </c>
      <c r="E132" s="133" t="s">
        <v>170</v>
      </c>
      <c r="F132" s="144">
        <v>113100</v>
      </c>
      <c r="G132" s="132">
        <v>0</v>
      </c>
    </row>
    <row r="133" spans="1:9">
      <c r="A133" s="132"/>
      <c r="B133" s="132"/>
      <c r="C133" s="69"/>
      <c r="D133" s="132">
        <f t="shared" ref="D133:D136" si="21">G133+D57</f>
        <v>100000</v>
      </c>
      <c r="E133" s="133" t="s">
        <v>144</v>
      </c>
      <c r="F133" s="144">
        <v>113500</v>
      </c>
      <c r="G133" s="132">
        <v>100000</v>
      </c>
    </row>
    <row r="134" spans="1:9">
      <c r="A134" s="132"/>
      <c r="B134" s="132"/>
      <c r="C134" s="69"/>
      <c r="D134" s="132">
        <f t="shared" si="21"/>
        <v>912014.52</v>
      </c>
      <c r="E134" s="133" t="s">
        <v>155</v>
      </c>
      <c r="F134" s="144">
        <v>211000</v>
      </c>
      <c r="G134" s="132">
        <v>663000</v>
      </c>
    </row>
    <row r="135" spans="1:9">
      <c r="A135" s="132"/>
      <c r="B135" s="132"/>
      <c r="C135" s="132"/>
      <c r="D135" s="132">
        <f t="shared" si="21"/>
        <v>840722.53</v>
      </c>
      <c r="E135" s="133" t="s">
        <v>173</v>
      </c>
      <c r="F135" s="144">
        <v>215001</v>
      </c>
      <c r="G135" s="132">
        <v>820606.74</v>
      </c>
    </row>
    <row r="136" spans="1:9">
      <c r="A136" s="132"/>
      <c r="B136" s="132"/>
      <c r="C136" s="132"/>
      <c r="D136" s="132">
        <f t="shared" si="21"/>
        <v>193000</v>
      </c>
      <c r="E136" s="133" t="s">
        <v>56</v>
      </c>
      <c r="F136" s="144">
        <v>310000</v>
      </c>
      <c r="G136" s="132">
        <v>0</v>
      </c>
    </row>
    <row r="137" spans="1:9">
      <c r="A137" s="252"/>
      <c r="B137" s="252"/>
      <c r="C137" s="252"/>
      <c r="D137" s="252"/>
      <c r="E137" s="253"/>
      <c r="F137" s="254"/>
      <c r="G137" s="252"/>
    </row>
    <row r="138" spans="1:9">
      <c r="A138" s="250"/>
      <c r="B138" s="250"/>
      <c r="C138" s="250"/>
      <c r="D138" s="155">
        <f>SUM(D132:D137)</f>
        <v>2045737.05</v>
      </c>
      <c r="E138" s="255" t="s">
        <v>35</v>
      </c>
      <c r="F138" s="162"/>
      <c r="G138" s="155">
        <f>SUM(G132:G137)</f>
        <v>1583606.74</v>
      </c>
    </row>
    <row r="139" spans="1:9" ht="21.75" thickBot="1">
      <c r="A139" s="158">
        <f>SUM(A119:A138)</f>
        <v>59175606</v>
      </c>
      <c r="B139" s="158"/>
      <c r="C139" s="158"/>
      <c r="D139" s="73">
        <f>D131+D138</f>
        <v>6557268.6299999999</v>
      </c>
      <c r="E139" s="156" t="s">
        <v>67</v>
      </c>
      <c r="F139" s="156"/>
      <c r="G139" s="73">
        <f>G131+G138</f>
        <v>4040424.3200000003</v>
      </c>
    </row>
    <row r="140" spans="1:9" ht="21.75" thickTop="1">
      <c r="A140" s="159"/>
      <c r="B140" s="159"/>
      <c r="C140" s="160"/>
      <c r="D140" s="68"/>
      <c r="E140" s="157" t="s">
        <v>68</v>
      </c>
      <c r="F140" s="145"/>
      <c r="G140" s="68"/>
    </row>
    <row r="141" spans="1:9">
      <c r="A141" s="137"/>
      <c r="B141" s="137"/>
      <c r="C141" s="136"/>
      <c r="D141" s="147">
        <f>D104-D139</f>
        <v>5826843.2499999991</v>
      </c>
      <c r="E141" s="148" t="s">
        <v>36</v>
      </c>
      <c r="F141" s="146"/>
      <c r="G141" s="147">
        <f>G104-G139</f>
        <v>5367015.4799999986</v>
      </c>
    </row>
    <row r="142" spans="1:9">
      <c r="A142" s="137"/>
      <c r="B142" s="137"/>
      <c r="C142" s="136"/>
      <c r="D142" s="117"/>
      <c r="E142" s="149" t="s">
        <v>69</v>
      </c>
      <c r="F142" s="146"/>
      <c r="G142" s="117"/>
    </row>
    <row r="143" spans="1:9" ht="21.75" thickBot="1">
      <c r="A143" s="137"/>
      <c r="B143" s="137"/>
      <c r="C143" s="137"/>
      <c r="D143" s="73">
        <f>D84+D141</f>
        <v>50892700.649999999</v>
      </c>
      <c r="E143" s="150" t="s">
        <v>70</v>
      </c>
      <c r="F143" s="151"/>
      <c r="G143" s="73">
        <f>G84+G141</f>
        <v>50892700.649999999</v>
      </c>
    </row>
    <row r="144" spans="1:9" ht="21.75" thickTop="1">
      <c r="A144" s="137"/>
      <c r="B144" s="137"/>
      <c r="C144" s="137"/>
      <c r="D144" s="152"/>
      <c r="E144" s="153"/>
      <c r="F144" s="153"/>
      <c r="G144" s="152"/>
    </row>
    <row r="145" spans="1:7">
      <c r="A145" s="137"/>
      <c r="B145" s="137"/>
      <c r="C145" s="137"/>
      <c r="D145" s="152"/>
      <c r="E145" s="153"/>
      <c r="F145" s="153"/>
      <c r="G145" s="152"/>
    </row>
    <row r="146" spans="1:7">
      <c r="A146" s="137"/>
      <c r="B146" s="137"/>
      <c r="C146" s="137"/>
      <c r="D146" s="152"/>
      <c r="E146" s="153"/>
      <c r="F146" s="153"/>
      <c r="G146" s="152"/>
    </row>
    <row r="147" spans="1:7">
      <c r="A147" s="322" t="s">
        <v>412</v>
      </c>
      <c r="B147" s="322"/>
      <c r="C147" s="322" t="s">
        <v>424</v>
      </c>
      <c r="D147" s="322"/>
      <c r="E147" s="323" t="s">
        <v>414</v>
      </c>
      <c r="F147" s="323"/>
      <c r="G147" s="152"/>
    </row>
    <row r="148" spans="1:7">
      <c r="A148" s="324" t="s">
        <v>112</v>
      </c>
      <c r="B148" s="324"/>
      <c r="C148" s="324" t="s">
        <v>425</v>
      </c>
      <c r="D148" s="324"/>
      <c r="E148" s="324" t="s">
        <v>399</v>
      </c>
      <c r="F148" s="324"/>
      <c r="G148" s="71"/>
    </row>
    <row r="149" spans="1:7">
      <c r="A149" s="325" t="s">
        <v>138</v>
      </c>
      <c r="B149" s="325"/>
      <c r="C149" s="325" t="s">
        <v>426</v>
      </c>
      <c r="D149" s="325"/>
      <c r="E149" s="325" t="s">
        <v>413</v>
      </c>
      <c r="F149" s="325"/>
    </row>
    <row r="150" spans="1:7">
      <c r="A150" s="67"/>
      <c r="B150" s="67"/>
      <c r="C150" s="67"/>
      <c r="D150" s="67"/>
      <c r="E150" s="67"/>
      <c r="F150" s="67"/>
    </row>
    <row r="151" spans="1:7">
      <c r="A151" s="67"/>
      <c r="B151" s="67"/>
      <c r="C151" s="67"/>
      <c r="D151" s="67"/>
      <c r="E151" s="67"/>
      <c r="F151" s="67"/>
    </row>
    <row r="152" spans="1:7">
      <c r="A152" s="67"/>
      <c r="B152" s="67"/>
      <c r="C152" s="67"/>
      <c r="D152" s="67"/>
      <c r="E152" s="67"/>
      <c r="F152" s="67"/>
    </row>
    <row r="153" spans="1:7">
      <c r="A153" s="326" t="s">
        <v>162</v>
      </c>
      <c r="B153" s="326"/>
      <c r="C153" s="326"/>
      <c r="D153" s="326"/>
      <c r="E153" s="326"/>
      <c r="F153" s="326"/>
      <c r="G153" s="326"/>
    </row>
    <row r="154" spans="1:7">
      <c r="A154" s="326" t="s">
        <v>213</v>
      </c>
      <c r="B154" s="326"/>
      <c r="C154" s="326"/>
      <c r="D154" s="326"/>
      <c r="E154" s="326"/>
      <c r="F154" s="326"/>
      <c r="G154" s="326"/>
    </row>
    <row r="155" spans="1:7">
      <c r="A155" s="330" t="s">
        <v>418</v>
      </c>
      <c r="B155" s="330"/>
      <c r="C155" s="330"/>
      <c r="D155" s="330"/>
      <c r="E155" s="330"/>
      <c r="F155" s="330"/>
      <c r="G155" s="330"/>
    </row>
    <row r="156" spans="1:7">
      <c r="A156" s="327" t="s">
        <v>40</v>
      </c>
      <c r="B156" s="328"/>
      <c r="C156" s="328"/>
      <c r="D156" s="329"/>
      <c r="E156" s="256"/>
      <c r="F156" s="256"/>
      <c r="G156" s="257" t="s">
        <v>9</v>
      </c>
    </row>
    <row r="157" spans="1:7">
      <c r="A157" s="257"/>
      <c r="B157" s="257" t="s">
        <v>165</v>
      </c>
      <c r="C157" s="257"/>
      <c r="D157" s="257"/>
      <c r="E157" s="255" t="s">
        <v>44</v>
      </c>
      <c r="F157" s="255" t="s">
        <v>71</v>
      </c>
      <c r="G157" s="258" t="s">
        <v>45</v>
      </c>
    </row>
    <row r="158" spans="1:7">
      <c r="A158" s="258" t="s">
        <v>41</v>
      </c>
      <c r="B158" s="258" t="s">
        <v>166</v>
      </c>
      <c r="C158" s="258" t="s">
        <v>35</v>
      </c>
      <c r="D158" s="258" t="s">
        <v>42</v>
      </c>
      <c r="E158" s="255"/>
      <c r="F158" s="255"/>
      <c r="G158" s="258" t="s">
        <v>168</v>
      </c>
    </row>
    <row r="159" spans="1:7">
      <c r="A159" s="259" t="s">
        <v>164</v>
      </c>
      <c r="B159" s="259" t="s">
        <v>167</v>
      </c>
      <c r="C159" s="259" t="s">
        <v>164</v>
      </c>
      <c r="D159" s="259" t="s">
        <v>164</v>
      </c>
      <c r="E159" s="260"/>
      <c r="F159" s="260"/>
      <c r="G159" s="259" t="s">
        <v>164</v>
      </c>
    </row>
    <row r="160" spans="1:7" ht="21.75" thickBot="1">
      <c r="A160" s="119"/>
      <c r="B160" s="119"/>
      <c r="C160" s="119"/>
      <c r="D160" s="120">
        <v>45065857.399999999</v>
      </c>
      <c r="E160" s="154" t="s">
        <v>46</v>
      </c>
      <c r="F160" s="121"/>
      <c r="G160" s="120">
        <v>50892700.649999999</v>
      </c>
    </row>
    <row r="161" spans="1:7" ht="21.75" thickTop="1">
      <c r="A161" s="122"/>
      <c r="B161" s="122"/>
      <c r="C161" s="122"/>
      <c r="D161" s="68"/>
      <c r="E161" s="123" t="s">
        <v>152</v>
      </c>
      <c r="F161" s="124"/>
      <c r="G161" s="125"/>
    </row>
    <row r="162" spans="1:7">
      <c r="A162" s="126">
        <v>98191</v>
      </c>
      <c r="B162" s="126"/>
      <c r="C162" s="126">
        <f>SUM(A162:B162)</f>
        <v>98191</v>
      </c>
      <c r="D162" s="127">
        <f>G162+D86</f>
        <v>0</v>
      </c>
      <c r="E162" s="93" t="s">
        <v>47</v>
      </c>
      <c r="F162" s="128">
        <v>411000</v>
      </c>
      <c r="G162" s="127">
        <v>0</v>
      </c>
    </row>
    <row r="163" spans="1:7">
      <c r="A163" s="126">
        <v>23657</v>
      </c>
      <c r="B163" s="126"/>
      <c r="C163" s="126">
        <f t="shared" ref="C163:C170" si="22">SUM(A163:B163)</f>
        <v>23657</v>
      </c>
      <c r="D163" s="127">
        <f t="shared" ref="D163:D170" si="23">G163+D87</f>
        <v>205.2</v>
      </c>
      <c r="E163" s="93" t="s">
        <v>48</v>
      </c>
      <c r="F163" s="128">
        <v>412000</v>
      </c>
      <c r="G163" s="127">
        <v>50</v>
      </c>
    </row>
    <row r="164" spans="1:7">
      <c r="A164" s="126">
        <v>429336</v>
      </c>
      <c r="B164" s="126"/>
      <c r="C164" s="126">
        <f t="shared" si="22"/>
        <v>429336</v>
      </c>
      <c r="D164" s="127">
        <f t="shared" si="23"/>
        <v>12627.81</v>
      </c>
      <c r="E164" s="93" t="s">
        <v>49</v>
      </c>
      <c r="F164" s="128">
        <v>413000</v>
      </c>
      <c r="G164" s="127">
        <v>12627.81</v>
      </c>
    </row>
    <row r="165" spans="1:7">
      <c r="A165" s="129">
        <v>3060</v>
      </c>
      <c r="B165" s="129"/>
      <c r="C165" s="126">
        <f t="shared" si="22"/>
        <v>3060</v>
      </c>
      <c r="D165" s="127">
        <f t="shared" si="23"/>
        <v>0</v>
      </c>
      <c r="E165" s="93" t="s">
        <v>50</v>
      </c>
      <c r="F165" s="128">
        <v>414000</v>
      </c>
      <c r="G165" s="127">
        <v>0</v>
      </c>
    </row>
    <row r="166" spans="1:7">
      <c r="A166" s="126">
        <v>183066</v>
      </c>
      <c r="B166" s="126"/>
      <c r="C166" s="126">
        <f t="shared" si="22"/>
        <v>183066</v>
      </c>
      <c r="D166" s="127">
        <f t="shared" si="23"/>
        <v>107900</v>
      </c>
      <c r="E166" s="93" t="s">
        <v>51</v>
      </c>
      <c r="F166" s="128">
        <v>415000</v>
      </c>
      <c r="G166" s="127">
        <v>400</v>
      </c>
    </row>
    <row r="167" spans="1:7">
      <c r="A167" s="129">
        <v>0</v>
      </c>
      <c r="B167" s="129"/>
      <c r="C167" s="126">
        <f t="shared" si="22"/>
        <v>0</v>
      </c>
      <c r="D167" s="127">
        <f t="shared" si="23"/>
        <v>0</v>
      </c>
      <c r="E167" s="93" t="s">
        <v>52</v>
      </c>
      <c r="F167" s="128">
        <v>416000</v>
      </c>
      <c r="G167" s="127">
        <v>0</v>
      </c>
    </row>
    <row r="168" spans="1:7">
      <c r="A168" s="126">
        <v>16350998</v>
      </c>
      <c r="B168" s="126"/>
      <c r="C168" s="126">
        <f t="shared" si="22"/>
        <v>16350998</v>
      </c>
      <c r="D168" s="127">
        <f t="shared" si="23"/>
        <v>4414975.78</v>
      </c>
      <c r="E168" s="93" t="s">
        <v>53</v>
      </c>
      <c r="F168" s="130">
        <v>421000</v>
      </c>
      <c r="G168" s="127">
        <v>1461601.37</v>
      </c>
    </row>
    <row r="169" spans="1:7">
      <c r="A169" s="126">
        <v>12499495</v>
      </c>
      <c r="B169" s="126"/>
      <c r="C169" s="126">
        <f t="shared" si="22"/>
        <v>12499495</v>
      </c>
      <c r="D169" s="127">
        <f t="shared" si="23"/>
        <v>4357086</v>
      </c>
      <c r="E169" s="93" t="s">
        <v>135</v>
      </c>
      <c r="F169" s="130">
        <v>431000</v>
      </c>
      <c r="G169" s="127">
        <v>0</v>
      </c>
    </row>
    <row r="170" spans="1:7">
      <c r="A170" s="131"/>
      <c r="B170" s="131">
        <v>6867278.9500000002</v>
      </c>
      <c r="C170" s="131">
        <f t="shared" si="22"/>
        <v>6867278.9500000002</v>
      </c>
      <c r="D170" s="127">
        <f t="shared" si="23"/>
        <v>5891830</v>
      </c>
      <c r="E170" s="133" t="s">
        <v>214</v>
      </c>
      <c r="F170" s="134">
        <v>441000</v>
      </c>
      <c r="G170" s="132">
        <v>2397400</v>
      </c>
    </row>
    <row r="171" spans="1:7">
      <c r="A171" s="198">
        <f>SUM(A162:A170)</f>
        <v>29587803</v>
      </c>
      <c r="B171" s="198">
        <f t="shared" ref="B171:D171" si="24">SUM(B162:B170)</f>
        <v>6867278.9500000002</v>
      </c>
      <c r="C171" s="198">
        <f t="shared" si="24"/>
        <v>36455081.950000003</v>
      </c>
      <c r="D171" s="198">
        <f t="shared" si="24"/>
        <v>14784624.789999999</v>
      </c>
      <c r="E171" s="201" t="s">
        <v>35</v>
      </c>
      <c r="F171" s="199"/>
      <c r="G171" s="200">
        <f>SUM(G162:G170)</f>
        <v>3872079.18</v>
      </c>
    </row>
    <row r="172" spans="1:7">
      <c r="A172" s="122"/>
      <c r="B172" s="122"/>
      <c r="C172" s="122"/>
      <c r="D172" s="125">
        <f>G172+D96</f>
        <v>0</v>
      </c>
      <c r="E172" s="193" t="s">
        <v>170</v>
      </c>
      <c r="F172" s="124">
        <v>113100</v>
      </c>
      <c r="G172" s="125">
        <v>0</v>
      </c>
    </row>
    <row r="173" spans="1:7">
      <c r="A173" s="122"/>
      <c r="B173" s="122"/>
      <c r="C173" s="122"/>
      <c r="D173" s="125">
        <f t="shared" ref="D173:D178" si="25">G173+D97</f>
        <v>16983</v>
      </c>
      <c r="E173" s="193" t="s">
        <v>222</v>
      </c>
      <c r="F173" s="124">
        <v>113200</v>
      </c>
      <c r="G173" s="125">
        <v>0</v>
      </c>
    </row>
    <row r="174" spans="1:7">
      <c r="A174" s="122"/>
      <c r="B174" s="122"/>
      <c r="C174" s="122"/>
      <c r="D174" s="125">
        <f t="shared" si="25"/>
        <v>0</v>
      </c>
      <c r="E174" s="193" t="s">
        <v>230</v>
      </c>
      <c r="F174" s="124">
        <v>113302</v>
      </c>
      <c r="G174" s="125">
        <v>0</v>
      </c>
    </row>
    <row r="175" spans="1:7">
      <c r="A175" s="126"/>
      <c r="B175" s="126"/>
      <c r="C175" s="126"/>
      <c r="D175" s="125">
        <f t="shared" si="25"/>
        <v>0</v>
      </c>
      <c r="E175" s="93" t="s">
        <v>144</v>
      </c>
      <c r="F175" s="130">
        <v>113500</v>
      </c>
      <c r="G175" s="127">
        <v>0</v>
      </c>
    </row>
    <row r="176" spans="1:7">
      <c r="A176" s="126"/>
      <c r="B176" s="126"/>
      <c r="C176" s="126"/>
      <c r="D176" s="125">
        <f t="shared" si="25"/>
        <v>493</v>
      </c>
      <c r="E176" s="93" t="s">
        <v>251</v>
      </c>
      <c r="F176" s="130">
        <v>123003</v>
      </c>
      <c r="G176" s="127">
        <v>0</v>
      </c>
    </row>
    <row r="177" spans="1:7">
      <c r="A177" s="126"/>
      <c r="B177" s="126"/>
      <c r="C177" s="126"/>
      <c r="D177" s="125">
        <f t="shared" si="25"/>
        <v>1559233.72</v>
      </c>
      <c r="E177" s="93" t="s">
        <v>173</v>
      </c>
      <c r="F177" s="130">
        <v>215001</v>
      </c>
      <c r="G177" s="127">
        <v>134716.81</v>
      </c>
    </row>
    <row r="178" spans="1:7">
      <c r="A178" s="131"/>
      <c r="B178" s="131"/>
      <c r="C178" s="131"/>
      <c r="D178" s="125">
        <f t="shared" si="25"/>
        <v>1006337.74</v>
      </c>
      <c r="E178" s="133" t="s">
        <v>56</v>
      </c>
      <c r="F178" s="134">
        <v>310000</v>
      </c>
      <c r="G178" s="132">
        <v>976764.38</v>
      </c>
    </row>
    <row r="179" spans="1:7">
      <c r="A179" s="194"/>
      <c r="B179" s="194"/>
      <c r="C179" s="194"/>
      <c r="D179" s="200">
        <f>SUM(D172:D178)</f>
        <v>2583047.46</v>
      </c>
      <c r="E179" s="201" t="s">
        <v>35</v>
      </c>
      <c r="F179" s="199"/>
      <c r="G179" s="200">
        <f>SUM(G172:G178)</f>
        <v>1111481.19</v>
      </c>
    </row>
    <row r="180" spans="1:7" ht="21.75" thickBot="1">
      <c r="A180" s="73">
        <f>SUM(A162:A170)</f>
        <v>29587803</v>
      </c>
      <c r="B180" s="73">
        <f t="shared" ref="B180:C180" si="26">SUM(B162:B170)</f>
        <v>6867278.9500000002</v>
      </c>
      <c r="C180" s="73">
        <f t="shared" si="26"/>
        <v>36455081.950000003</v>
      </c>
      <c r="D180" s="73">
        <f>D171+D179</f>
        <v>17367672.25</v>
      </c>
      <c r="E180" s="156" t="s">
        <v>169</v>
      </c>
      <c r="F180" s="135"/>
      <c r="G180" s="73">
        <f>G171+G179</f>
        <v>4983560.37</v>
      </c>
    </row>
    <row r="181" spans="1:7" ht="21.75" thickTop="1">
      <c r="A181" s="71"/>
      <c r="B181" s="71"/>
      <c r="C181" s="71"/>
      <c r="D181" s="137"/>
      <c r="E181" s="138"/>
      <c r="F181" s="139"/>
      <c r="G181" s="137"/>
    </row>
    <row r="182" spans="1:7">
      <c r="A182" s="71"/>
      <c r="B182" s="71"/>
      <c r="C182" s="71"/>
      <c r="D182" s="137"/>
      <c r="E182" s="138"/>
      <c r="F182" s="139"/>
      <c r="G182" s="137"/>
    </row>
    <row r="183" spans="1:7">
      <c r="A183" s="71"/>
      <c r="B183" s="71"/>
      <c r="C183" s="71"/>
      <c r="D183" s="137"/>
      <c r="E183" s="138"/>
      <c r="F183" s="139"/>
      <c r="G183" s="137"/>
    </row>
    <row r="184" spans="1:7">
      <c r="A184" s="137"/>
      <c r="B184" s="137"/>
      <c r="C184" s="137"/>
      <c r="D184" s="137"/>
      <c r="E184" s="138"/>
      <c r="F184" s="139"/>
      <c r="G184" s="137"/>
    </row>
    <row r="185" spans="1:7">
      <c r="A185" s="137"/>
      <c r="B185" s="137"/>
      <c r="C185" s="137"/>
      <c r="D185" s="137"/>
      <c r="E185" s="138"/>
      <c r="F185" s="139"/>
      <c r="G185" s="137"/>
    </row>
    <row r="186" spans="1:7">
      <c r="A186" s="137"/>
      <c r="B186" s="137"/>
      <c r="C186" s="137"/>
      <c r="D186" s="137"/>
      <c r="E186" s="138"/>
      <c r="F186" s="139"/>
      <c r="G186" s="137"/>
    </row>
    <row r="187" spans="1:7">
      <c r="A187" s="137"/>
      <c r="B187" s="137"/>
      <c r="C187" s="137"/>
      <c r="D187" s="137"/>
      <c r="E187" s="138"/>
      <c r="F187" s="139"/>
      <c r="G187" s="137"/>
    </row>
    <row r="188" spans="1:7">
      <c r="A188" s="137"/>
      <c r="B188" s="137"/>
      <c r="C188" s="137"/>
      <c r="D188" s="137"/>
      <c r="E188" s="138"/>
      <c r="F188" s="139"/>
      <c r="G188" s="137"/>
    </row>
    <row r="189" spans="1:7">
      <c r="A189" s="137"/>
      <c r="B189" s="137"/>
      <c r="C189" s="137"/>
      <c r="D189" s="137"/>
      <c r="E189" s="138"/>
      <c r="F189" s="139"/>
      <c r="G189" s="137"/>
    </row>
    <row r="190" spans="1:7">
      <c r="A190" s="137"/>
      <c r="B190" s="137"/>
      <c r="C190" s="137"/>
      <c r="D190" s="137"/>
      <c r="E190" s="138"/>
      <c r="F190" s="139"/>
      <c r="G190" s="137"/>
    </row>
    <row r="191" spans="1:7">
      <c r="A191" s="327" t="s">
        <v>40</v>
      </c>
      <c r="B191" s="328"/>
      <c r="C191" s="328"/>
      <c r="D191" s="329"/>
      <c r="E191" s="256"/>
      <c r="F191" s="256"/>
      <c r="G191" s="257" t="s">
        <v>9</v>
      </c>
    </row>
    <row r="192" spans="1:7">
      <c r="A192" s="257"/>
      <c r="B192" s="257" t="s">
        <v>165</v>
      </c>
      <c r="C192" s="257"/>
      <c r="D192" s="257"/>
      <c r="E192" s="255" t="s">
        <v>44</v>
      </c>
      <c r="F192" s="255" t="s">
        <v>71</v>
      </c>
      <c r="G192" s="258" t="s">
        <v>45</v>
      </c>
    </row>
    <row r="193" spans="1:9">
      <c r="A193" s="258" t="s">
        <v>41</v>
      </c>
      <c r="B193" s="258" t="s">
        <v>166</v>
      </c>
      <c r="C193" s="258" t="s">
        <v>35</v>
      </c>
      <c r="D193" s="258" t="s">
        <v>42</v>
      </c>
      <c r="E193" s="255"/>
      <c r="F193" s="255"/>
      <c r="G193" s="258" t="s">
        <v>168</v>
      </c>
    </row>
    <row r="194" spans="1:9">
      <c r="A194" s="259" t="s">
        <v>164</v>
      </c>
      <c r="B194" s="259" t="s">
        <v>167</v>
      </c>
      <c r="C194" s="259" t="s">
        <v>164</v>
      </c>
      <c r="D194" s="259" t="s">
        <v>164</v>
      </c>
      <c r="E194" s="260"/>
      <c r="F194" s="260"/>
      <c r="G194" s="259" t="s">
        <v>164</v>
      </c>
    </row>
    <row r="195" spans="1:9">
      <c r="A195" s="106"/>
      <c r="B195" s="106"/>
      <c r="C195" s="106"/>
      <c r="D195" s="106"/>
      <c r="E195" s="140" t="s">
        <v>57</v>
      </c>
      <c r="F195" s="141"/>
      <c r="G195" s="106"/>
      <c r="H195" s="186" t="s">
        <v>330</v>
      </c>
      <c r="I195" s="186" t="s">
        <v>54</v>
      </c>
    </row>
    <row r="196" spans="1:9">
      <c r="A196" s="69">
        <v>822688</v>
      </c>
      <c r="B196" s="69">
        <v>5611030</v>
      </c>
      <c r="C196" s="69">
        <f>SUM(A196:B196)</f>
        <v>6433718</v>
      </c>
      <c r="D196" s="69">
        <f>G196+D120</f>
        <v>3342237</v>
      </c>
      <c r="E196" s="93" t="s">
        <v>58</v>
      </c>
      <c r="F196" s="142">
        <v>510000</v>
      </c>
      <c r="G196" s="127">
        <f>SUM(H196:I196)</f>
        <v>1056678</v>
      </c>
      <c r="H196" s="250">
        <v>12468</v>
      </c>
      <c r="I196" s="250">
        <v>1044210</v>
      </c>
    </row>
    <row r="197" spans="1:9">
      <c r="A197" s="69">
        <v>3607920</v>
      </c>
      <c r="B197" s="69"/>
      <c r="C197" s="69">
        <f t="shared" ref="C197:C206" si="27">SUM(A197:B197)</f>
        <v>3607920</v>
      </c>
      <c r="D197" s="69">
        <f t="shared" ref="D197:D206" si="28">G197+D121</f>
        <v>880380</v>
      </c>
      <c r="E197" s="93" t="s">
        <v>115</v>
      </c>
      <c r="F197" s="142">
        <v>521000</v>
      </c>
      <c r="G197" s="127">
        <f t="shared" ref="G197:G206" si="29">SUM(H197:I197)</f>
        <v>293460</v>
      </c>
      <c r="H197" s="250">
        <v>293460</v>
      </c>
      <c r="I197" s="250"/>
    </row>
    <row r="198" spans="1:9">
      <c r="A198" s="69">
        <v>10307928</v>
      </c>
      <c r="B198" s="69">
        <v>209700</v>
      </c>
      <c r="C198" s="69">
        <f t="shared" si="27"/>
        <v>10517628</v>
      </c>
      <c r="D198" s="69">
        <f t="shared" si="28"/>
        <v>2210904</v>
      </c>
      <c r="E198" s="93" t="s">
        <v>114</v>
      </c>
      <c r="F198" s="142">
        <v>522000</v>
      </c>
      <c r="G198" s="127">
        <f t="shared" si="29"/>
        <v>726223</v>
      </c>
      <c r="H198" s="250">
        <v>656353</v>
      </c>
      <c r="I198" s="250">
        <v>69870</v>
      </c>
    </row>
    <row r="199" spans="1:9">
      <c r="A199" s="69">
        <v>596000</v>
      </c>
      <c r="B199" s="69"/>
      <c r="C199" s="69">
        <f t="shared" si="27"/>
        <v>596000</v>
      </c>
      <c r="D199" s="69">
        <f t="shared" si="28"/>
        <v>54870</v>
      </c>
      <c r="E199" s="93" t="s">
        <v>60</v>
      </c>
      <c r="F199" s="142">
        <v>531000</v>
      </c>
      <c r="G199" s="127">
        <f t="shared" si="29"/>
        <v>25050</v>
      </c>
      <c r="H199" s="250">
        <v>25050</v>
      </c>
      <c r="I199" s="250"/>
    </row>
    <row r="200" spans="1:9">
      <c r="A200" s="69">
        <v>5451800</v>
      </c>
      <c r="B200" s="69"/>
      <c r="C200" s="69">
        <f t="shared" si="27"/>
        <v>5451800</v>
      </c>
      <c r="D200" s="69">
        <f t="shared" si="28"/>
        <v>117241</v>
      </c>
      <c r="E200" s="93" t="s">
        <v>61</v>
      </c>
      <c r="F200" s="142">
        <v>532000</v>
      </c>
      <c r="G200" s="127">
        <f t="shared" si="29"/>
        <v>43610</v>
      </c>
      <c r="H200" s="250">
        <v>43610</v>
      </c>
      <c r="I200" s="250"/>
    </row>
    <row r="201" spans="1:9">
      <c r="A201" s="69">
        <v>3016784</v>
      </c>
      <c r="B201" s="69">
        <v>71100</v>
      </c>
      <c r="C201" s="69">
        <f t="shared" si="27"/>
        <v>3087884</v>
      </c>
      <c r="D201" s="69">
        <f t="shared" si="28"/>
        <v>20000</v>
      </c>
      <c r="E201" s="93" t="s">
        <v>62</v>
      </c>
      <c r="F201" s="142">
        <v>533000</v>
      </c>
      <c r="G201" s="127">
        <f t="shared" si="29"/>
        <v>20000</v>
      </c>
      <c r="H201" s="250">
        <v>0</v>
      </c>
      <c r="I201" s="250">
        <v>20000</v>
      </c>
    </row>
    <row r="202" spans="1:9">
      <c r="A202" s="69">
        <v>1545000</v>
      </c>
      <c r="B202" s="69">
        <v>975448.95</v>
      </c>
      <c r="C202" s="69">
        <f t="shared" si="27"/>
        <v>2520448.9500000002</v>
      </c>
      <c r="D202" s="69">
        <f t="shared" si="28"/>
        <v>73710.080000000002</v>
      </c>
      <c r="E202" s="93" t="s">
        <v>63</v>
      </c>
      <c r="F202" s="143">
        <v>534000</v>
      </c>
      <c r="G202" s="127">
        <f t="shared" si="29"/>
        <v>37789.5</v>
      </c>
      <c r="H202" s="250">
        <v>37789.5</v>
      </c>
      <c r="I202" s="250"/>
    </row>
    <row r="203" spans="1:9">
      <c r="A203" s="69">
        <v>158200</v>
      </c>
      <c r="B203" s="69"/>
      <c r="C203" s="69">
        <f t="shared" si="27"/>
        <v>158200</v>
      </c>
      <c r="D203" s="69">
        <f t="shared" si="28"/>
        <v>0</v>
      </c>
      <c r="E203" s="93" t="s">
        <v>64</v>
      </c>
      <c r="F203" s="143">
        <v>541000</v>
      </c>
      <c r="G203" s="127">
        <f t="shared" si="29"/>
        <v>0</v>
      </c>
      <c r="H203" s="250">
        <v>0</v>
      </c>
      <c r="I203" s="250"/>
    </row>
    <row r="204" spans="1:9">
      <c r="A204" s="127">
        <v>1208000</v>
      </c>
      <c r="B204" s="127"/>
      <c r="C204" s="69">
        <f t="shared" si="27"/>
        <v>1208000</v>
      </c>
      <c r="D204" s="69">
        <f t="shared" si="28"/>
        <v>0</v>
      </c>
      <c r="E204" s="93" t="s">
        <v>65</v>
      </c>
      <c r="F204" s="143">
        <v>542000</v>
      </c>
      <c r="G204" s="127">
        <f t="shared" si="29"/>
        <v>0</v>
      </c>
      <c r="H204" s="250">
        <v>0</v>
      </c>
      <c r="I204" s="250"/>
    </row>
    <row r="205" spans="1:9">
      <c r="A205" s="132">
        <v>30000</v>
      </c>
      <c r="B205" s="127"/>
      <c r="C205" s="69">
        <f t="shared" si="27"/>
        <v>30000</v>
      </c>
      <c r="D205" s="69">
        <f t="shared" si="28"/>
        <v>0</v>
      </c>
      <c r="E205" s="93" t="s">
        <v>66</v>
      </c>
      <c r="F205" s="143">
        <v>551000</v>
      </c>
      <c r="G205" s="127">
        <f t="shared" si="29"/>
        <v>0</v>
      </c>
      <c r="H205" s="250">
        <v>0</v>
      </c>
      <c r="I205" s="250"/>
    </row>
    <row r="206" spans="1:9">
      <c r="A206" s="132">
        <v>2843483</v>
      </c>
      <c r="B206" s="252"/>
      <c r="C206" s="70">
        <f t="shared" si="27"/>
        <v>2843483</v>
      </c>
      <c r="D206" s="70">
        <f t="shared" si="28"/>
        <v>543000</v>
      </c>
      <c r="E206" s="253" t="s">
        <v>54</v>
      </c>
      <c r="F206" s="254">
        <v>560000</v>
      </c>
      <c r="G206" s="252">
        <f t="shared" si="29"/>
        <v>528000</v>
      </c>
      <c r="H206" s="251">
        <v>528000</v>
      </c>
      <c r="I206" s="251"/>
    </row>
    <row r="207" spans="1:9">
      <c r="A207" s="200">
        <f>SUM(A196:A206)</f>
        <v>29587803</v>
      </c>
      <c r="B207" s="200">
        <f t="shared" ref="B207" si="30">SUM(B196:B206)</f>
        <v>6867278.9500000002</v>
      </c>
      <c r="C207" s="200">
        <f t="shared" ref="C207" si="31">SUM(C196:C206)</f>
        <v>36455081.950000003</v>
      </c>
      <c r="D207" s="200">
        <f t="shared" ref="D207" si="32">SUM(D196:D206)</f>
        <v>7242342.0800000001</v>
      </c>
      <c r="E207" s="201" t="s">
        <v>35</v>
      </c>
      <c r="F207" s="201"/>
      <c r="G207" s="200">
        <f>SUM(G196:G206)</f>
        <v>2730810.5</v>
      </c>
      <c r="H207" s="200">
        <f t="shared" ref="H207" si="33">SUM(H196:H206)</f>
        <v>1596730.5</v>
      </c>
      <c r="I207" s="200">
        <f t="shared" ref="I207" si="34">SUM(I196:I206)</f>
        <v>1134080</v>
      </c>
    </row>
    <row r="208" spans="1:9">
      <c r="A208" s="132"/>
      <c r="B208" s="132"/>
      <c r="C208" s="106"/>
      <c r="D208" s="261">
        <f>G208+D132</f>
        <v>0</v>
      </c>
      <c r="E208" s="262" t="s">
        <v>170</v>
      </c>
      <c r="F208" s="144">
        <v>113100</v>
      </c>
      <c r="G208" s="132">
        <v>0</v>
      </c>
    </row>
    <row r="209" spans="1:7">
      <c r="A209" s="132"/>
      <c r="B209" s="132"/>
      <c r="C209" s="69"/>
      <c r="D209" s="127">
        <f t="shared" ref="D209:D212" si="35">G209+D133</f>
        <v>100000</v>
      </c>
      <c r="E209" s="93" t="s">
        <v>144</v>
      </c>
      <c r="F209" s="144">
        <v>113500</v>
      </c>
      <c r="G209" s="132">
        <v>0</v>
      </c>
    </row>
    <row r="210" spans="1:7">
      <c r="A210" s="132"/>
      <c r="B210" s="132"/>
      <c r="C210" s="69"/>
      <c r="D210" s="127">
        <f t="shared" si="35"/>
        <v>2195171.62</v>
      </c>
      <c r="E210" s="93" t="s">
        <v>155</v>
      </c>
      <c r="F210" s="144">
        <v>211000</v>
      </c>
      <c r="G210" s="132">
        <v>1283157.1000000001</v>
      </c>
    </row>
    <row r="211" spans="1:7">
      <c r="A211" s="132"/>
      <c r="B211" s="132"/>
      <c r="C211" s="127"/>
      <c r="D211" s="127">
        <f t="shared" si="35"/>
        <v>1354355.7</v>
      </c>
      <c r="E211" s="93" t="s">
        <v>173</v>
      </c>
      <c r="F211" s="144">
        <v>215001</v>
      </c>
      <c r="G211" s="132">
        <v>513633.17</v>
      </c>
    </row>
    <row r="212" spans="1:7">
      <c r="A212" s="132"/>
      <c r="B212" s="132"/>
      <c r="C212" s="127"/>
      <c r="D212" s="127">
        <f t="shared" si="35"/>
        <v>333000</v>
      </c>
      <c r="E212" s="93" t="s">
        <v>56</v>
      </c>
      <c r="F212" s="144">
        <v>310000</v>
      </c>
      <c r="G212" s="132">
        <v>140000</v>
      </c>
    </row>
    <row r="213" spans="1:7">
      <c r="A213" s="252"/>
      <c r="B213" s="252"/>
      <c r="C213" s="252"/>
      <c r="D213" s="252"/>
      <c r="E213" s="253"/>
      <c r="F213" s="254"/>
      <c r="G213" s="252"/>
    </row>
    <row r="214" spans="1:7">
      <c r="A214" s="250"/>
      <c r="B214" s="250"/>
      <c r="C214" s="250"/>
      <c r="D214" s="155">
        <f>SUM(D208:D213)</f>
        <v>3982527.3200000003</v>
      </c>
      <c r="E214" s="255" t="s">
        <v>35</v>
      </c>
      <c r="F214" s="162"/>
      <c r="G214" s="155">
        <f>SUM(G208:G213)</f>
        <v>1936790.27</v>
      </c>
    </row>
    <row r="215" spans="1:7" ht="21.75" thickBot="1">
      <c r="A215" s="158">
        <f>SUM(A195:A214)</f>
        <v>59175606</v>
      </c>
      <c r="B215" s="158"/>
      <c r="C215" s="158"/>
      <c r="D215" s="73">
        <f>D207+D214</f>
        <v>11224869.4</v>
      </c>
      <c r="E215" s="156" t="s">
        <v>67</v>
      </c>
      <c r="F215" s="156"/>
      <c r="G215" s="73">
        <f>G207+G214</f>
        <v>4667600.7699999996</v>
      </c>
    </row>
    <row r="216" spans="1:7" ht="21.75" thickTop="1">
      <c r="A216" s="159"/>
      <c r="B216" s="159"/>
      <c r="C216" s="160"/>
      <c r="D216" s="68"/>
      <c r="E216" s="157" t="s">
        <v>68</v>
      </c>
      <c r="F216" s="145"/>
      <c r="G216" s="68"/>
    </row>
    <row r="217" spans="1:7">
      <c r="A217" s="137"/>
      <c r="B217" s="137"/>
      <c r="C217" s="136"/>
      <c r="D217" s="147">
        <f>D180-D215</f>
        <v>6142802.8499999996</v>
      </c>
      <c r="E217" s="148" t="s">
        <v>36</v>
      </c>
      <c r="F217" s="146"/>
      <c r="G217" s="147">
        <f>G180-G215</f>
        <v>315959.60000000056</v>
      </c>
    </row>
    <row r="218" spans="1:7">
      <c r="A218" s="137"/>
      <c r="B218" s="137"/>
      <c r="C218" s="136"/>
      <c r="D218" s="117"/>
      <c r="E218" s="149" t="s">
        <v>69</v>
      </c>
      <c r="F218" s="146"/>
      <c r="G218" s="117"/>
    </row>
    <row r="219" spans="1:7" ht="21.75" thickBot="1">
      <c r="A219" s="137"/>
      <c r="B219" s="137"/>
      <c r="C219" s="137"/>
      <c r="D219" s="73">
        <f>D160+D217</f>
        <v>51208660.25</v>
      </c>
      <c r="E219" s="150" t="s">
        <v>70</v>
      </c>
      <c r="F219" s="151"/>
      <c r="G219" s="73">
        <f>G160+G217</f>
        <v>51208660.25</v>
      </c>
    </row>
    <row r="220" spans="1:7" ht="21.75" thickTop="1">
      <c r="A220" s="137"/>
      <c r="B220" s="137"/>
      <c r="C220" s="137"/>
      <c r="D220" s="152"/>
      <c r="E220" s="153"/>
      <c r="F220" s="153"/>
      <c r="G220" s="152"/>
    </row>
    <row r="221" spans="1:7">
      <c r="A221" s="137"/>
      <c r="B221" s="137"/>
      <c r="C221" s="137"/>
      <c r="D221" s="152"/>
      <c r="E221" s="153"/>
      <c r="F221" s="153"/>
      <c r="G221" s="152"/>
    </row>
    <row r="222" spans="1:7">
      <c r="A222" s="137"/>
      <c r="B222" s="137"/>
      <c r="C222" s="137"/>
      <c r="D222" s="152"/>
      <c r="E222" s="153"/>
      <c r="F222" s="153"/>
      <c r="G222" s="152"/>
    </row>
    <row r="223" spans="1:7">
      <c r="A223" s="322" t="s">
        <v>412</v>
      </c>
      <c r="B223" s="322"/>
      <c r="C223" s="322" t="s">
        <v>412</v>
      </c>
      <c r="D223" s="322"/>
      <c r="E223" s="323" t="s">
        <v>414</v>
      </c>
      <c r="F223" s="323"/>
      <c r="G223" s="152"/>
    </row>
    <row r="224" spans="1:7">
      <c r="A224" s="324" t="s">
        <v>112</v>
      </c>
      <c r="B224" s="324"/>
      <c r="C224" s="324" t="s">
        <v>396</v>
      </c>
      <c r="D224" s="324"/>
      <c r="E224" s="324" t="s">
        <v>399</v>
      </c>
      <c r="F224" s="324"/>
      <c r="G224" s="71"/>
    </row>
    <row r="225" spans="1:7">
      <c r="A225" s="325" t="s">
        <v>138</v>
      </c>
      <c r="B225" s="325"/>
      <c r="C225" s="325" t="s">
        <v>397</v>
      </c>
      <c r="D225" s="325"/>
      <c r="E225" s="325" t="s">
        <v>413</v>
      </c>
      <c r="F225" s="325"/>
    </row>
    <row r="226" spans="1:7">
      <c r="A226" s="67"/>
      <c r="B226" s="67"/>
      <c r="C226" s="67"/>
      <c r="D226" s="67"/>
      <c r="E226" s="67"/>
      <c r="F226" s="67"/>
    </row>
    <row r="227" spans="1:7">
      <c r="A227" s="67"/>
      <c r="B227" s="67"/>
      <c r="C227" s="67"/>
      <c r="D227" s="67"/>
      <c r="E227" s="67"/>
      <c r="F227" s="67"/>
    </row>
    <row r="228" spans="1:7">
      <c r="A228" s="67"/>
      <c r="B228" s="67"/>
      <c r="C228" s="67"/>
      <c r="D228" s="67"/>
      <c r="E228" s="67"/>
      <c r="F228" s="67"/>
    </row>
    <row r="229" spans="1:7">
      <c r="A229" s="326" t="s">
        <v>162</v>
      </c>
      <c r="B229" s="326"/>
      <c r="C229" s="326"/>
      <c r="D229" s="326"/>
      <c r="E229" s="326"/>
      <c r="F229" s="326"/>
      <c r="G229" s="326"/>
    </row>
    <row r="230" spans="1:7">
      <c r="A230" s="326" t="s">
        <v>213</v>
      </c>
      <c r="B230" s="326"/>
      <c r="C230" s="326"/>
      <c r="D230" s="326"/>
      <c r="E230" s="326"/>
      <c r="F230" s="326"/>
      <c r="G230" s="326"/>
    </row>
    <row r="231" spans="1:7">
      <c r="A231" s="330" t="s">
        <v>419</v>
      </c>
      <c r="B231" s="330"/>
      <c r="C231" s="330"/>
      <c r="D231" s="330"/>
      <c r="E231" s="330"/>
      <c r="F231" s="330"/>
      <c r="G231" s="330"/>
    </row>
    <row r="232" spans="1:7">
      <c r="A232" s="327" t="s">
        <v>40</v>
      </c>
      <c r="B232" s="328"/>
      <c r="C232" s="328"/>
      <c r="D232" s="329"/>
      <c r="E232" s="256"/>
      <c r="F232" s="256"/>
      <c r="G232" s="257" t="s">
        <v>9</v>
      </c>
    </row>
    <row r="233" spans="1:7">
      <c r="A233" s="257"/>
      <c r="B233" s="257" t="s">
        <v>165</v>
      </c>
      <c r="C233" s="257"/>
      <c r="D233" s="257"/>
      <c r="E233" s="255" t="s">
        <v>44</v>
      </c>
      <c r="F233" s="255" t="s">
        <v>71</v>
      </c>
      <c r="G233" s="258" t="s">
        <v>45</v>
      </c>
    </row>
    <row r="234" spans="1:7">
      <c r="A234" s="258" t="s">
        <v>41</v>
      </c>
      <c r="B234" s="258" t="s">
        <v>166</v>
      </c>
      <c r="C234" s="258" t="s">
        <v>35</v>
      </c>
      <c r="D234" s="258" t="s">
        <v>42</v>
      </c>
      <c r="E234" s="255"/>
      <c r="F234" s="255"/>
      <c r="G234" s="258" t="s">
        <v>168</v>
      </c>
    </row>
    <row r="235" spans="1:7">
      <c r="A235" s="259" t="s">
        <v>164</v>
      </c>
      <c r="B235" s="259" t="s">
        <v>167</v>
      </c>
      <c r="C235" s="259" t="s">
        <v>164</v>
      </c>
      <c r="D235" s="259" t="s">
        <v>164</v>
      </c>
      <c r="E235" s="260"/>
      <c r="F235" s="260"/>
      <c r="G235" s="259" t="s">
        <v>164</v>
      </c>
    </row>
    <row r="236" spans="1:7" ht="21.75" thickBot="1">
      <c r="A236" s="119"/>
      <c r="B236" s="119"/>
      <c r="C236" s="119"/>
      <c r="D236" s="120">
        <v>45065857.399999999</v>
      </c>
      <c r="E236" s="154" t="s">
        <v>46</v>
      </c>
      <c r="F236" s="121"/>
      <c r="G236" s="120">
        <v>51208660.25</v>
      </c>
    </row>
    <row r="237" spans="1:7" ht="21.75" thickTop="1">
      <c r="A237" s="122"/>
      <c r="B237" s="122"/>
      <c r="C237" s="122"/>
      <c r="D237" s="68"/>
      <c r="E237" s="123" t="s">
        <v>152</v>
      </c>
      <c r="F237" s="124"/>
      <c r="G237" s="125"/>
    </row>
    <row r="238" spans="1:7">
      <c r="A238" s="126">
        <v>98191</v>
      </c>
      <c r="B238" s="126"/>
      <c r="C238" s="126">
        <f>SUM(A238:B238)</f>
        <v>98191</v>
      </c>
      <c r="D238" s="127">
        <f>G238+D162</f>
        <v>655</v>
      </c>
      <c r="E238" s="93" t="s">
        <v>47</v>
      </c>
      <c r="F238" s="128">
        <v>411000</v>
      </c>
      <c r="G238" s="127">
        <v>655</v>
      </c>
    </row>
    <row r="239" spans="1:7">
      <c r="A239" s="126">
        <v>23657</v>
      </c>
      <c r="B239" s="126"/>
      <c r="C239" s="126">
        <f t="shared" ref="C239:C246" si="36">SUM(A239:B239)</f>
        <v>23657</v>
      </c>
      <c r="D239" s="127">
        <f t="shared" ref="D239:D246" si="37">G239+D163</f>
        <v>6500.8</v>
      </c>
      <c r="E239" s="93" t="s">
        <v>48</v>
      </c>
      <c r="F239" s="128">
        <v>412000</v>
      </c>
      <c r="G239" s="127">
        <v>6295.6</v>
      </c>
    </row>
    <row r="240" spans="1:7">
      <c r="A240" s="126">
        <v>429336</v>
      </c>
      <c r="B240" s="126"/>
      <c r="C240" s="126">
        <f t="shared" si="36"/>
        <v>429336</v>
      </c>
      <c r="D240" s="127">
        <f t="shared" si="37"/>
        <v>150932.62</v>
      </c>
      <c r="E240" s="93" t="s">
        <v>49</v>
      </c>
      <c r="F240" s="128">
        <v>413000</v>
      </c>
      <c r="G240" s="127">
        <v>138304.81</v>
      </c>
    </row>
    <row r="241" spans="1:7">
      <c r="A241" s="129">
        <v>3060</v>
      </c>
      <c r="B241" s="129"/>
      <c r="C241" s="126">
        <f t="shared" si="36"/>
        <v>3060</v>
      </c>
      <c r="D241" s="127">
        <f t="shared" si="37"/>
        <v>0</v>
      </c>
      <c r="E241" s="93" t="s">
        <v>50</v>
      </c>
      <c r="F241" s="128">
        <v>414000</v>
      </c>
      <c r="G241" s="127">
        <v>0</v>
      </c>
    </row>
    <row r="242" spans="1:7">
      <c r="A242" s="126">
        <v>183066</v>
      </c>
      <c r="B242" s="126"/>
      <c r="C242" s="126">
        <f t="shared" si="36"/>
        <v>183066</v>
      </c>
      <c r="D242" s="127">
        <f t="shared" si="37"/>
        <v>107900</v>
      </c>
      <c r="E242" s="93" t="s">
        <v>51</v>
      </c>
      <c r="F242" s="128">
        <v>415000</v>
      </c>
      <c r="G242" s="127">
        <v>0</v>
      </c>
    </row>
    <row r="243" spans="1:7">
      <c r="A243" s="129">
        <v>0</v>
      </c>
      <c r="B243" s="129"/>
      <c r="C243" s="126">
        <f t="shared" si="36"/>
        <v>0</v>
      </c>
      <c r="D243" s="127">
        <f t="shared" si="37"/>
        <v>0</v>
      </c>
      <c r="E243" s="93" t="s">
        <v>52</v>
      </c>
      <c r="F243" s="128">
        <v>416000</v>
      </c>
      <c r="G243" s="127">
        <v>0</v>
      </c>
    </row>
    <row r="244" spans="1:7">
      <c r="A244" s="126">
        <v>16350998</v>
      </c>
      <c r="B244" s="126"/>
      <c r="C244" s="126">
        <f t="shared" si="36"/>
        <v>16350998</v>
      </c>
      <c r="D244" s="127">
        <f t="shared" si="37"/>
        <v>6086662.0800000001</v>
      </c>
      <c r="E244" s="93" t="s">
        <v>53</v>
      </c>
      <c r="F244" s="130">
        <v>421000</v>
      </c>
      <c r="G244" s="127">
        <v>1671686.3</v>
      </c>
    </row>
    <row r="245" spans="1:7">
      <c r="A245" s="126">
        <v>12499495</v>
      </c>
      <c r="B245" s="126"/>
      <c r="C245" s="126">
        <f t="shared" si="36"/>
        <v>12499495</v>
      </c>
      <c r="D245" s="127">
        <f t="shared" si="37"/>
        <v>8825532</v>
      </c>
      <c r="E245" s="93" t="s">
        <v>135</v>
      </c>
      <c r="F245" s="130">
        <v>431000</v>
      </c>
      <c r="G245" s="127">
        <v>4468446</v>
      </c>
    </row>
    <row r="246" spans="1:7">
      <c r="A246" s="131"/>
      <c r="B246" s="131">
        <v>7085398.9500000002</v>
      </c>
      <c r="C246" s="131">
        <f t="shared" si="36"/>
        <v>7085398.9500000002</v>
      </c>
      <c r="D246" s="127">
        <f t="shared" si="37"/>
        <v>6109950</v>
      </c>
      <c r="E246" s="133" t="s">
        <v>214</v>
      </c>
      <c r="F246" s="134">
        <v>441000</v>
      </c>
      <c r="G246" s="132">
        <v>218120</v>
      </c>
    </row>
    <row r="247" spans="1:7">
      <c r="A247" s="198">
        <f>SUM(A238:A246)</f>
        <v>29587803</v>
      </c>
      <c r="B247" s="198">
        <f t="shared" ref="B247:D247" si="38">SUM(B238:B246)</f>
        <v>7085398.9500000002</v>
      </c>
      <c r="C247" s="198">
        <f t="shared" si="38"/>
        <v>36673201.950000003</v>
      </c>
      <c r="D247" s="198">
        <f t="shared" si="38"/>
        <v>21288132.5</v>
      </c>
      <c r="E247" s="201" t="s">
        <v>35</v>
      </c>
      <c r="F247" s="199"/>
      <c r="G247" s="200">
        <f>SUM(G238:G246)</f>
        <v>6503507.71</v>
      </c>
    </row>
    <row r="248" spans="1:7">
      <c r="A248" s="122"/>
      <c r="B248" s="122"/>
      <c r="C248" s="122"/>
      <c r="D248" s="125">
        <f>G248+D172</f>
        <v>0</v>
      </c>
      <c r="E248" s="193" t="s">
        <v>170</v>
      </c>
      <c r="F248" s="124">
        <v>113100</v>
      </c>
      <c r="G248" s="125">
        <v>0</v>
      </c>
    </row>
    <row r="249" spans="1:7">
      <c r="A249" s="122"/>
      <c r="B249" s="122"/>
      <c r="C249" s="122"/>
      <c r="D249" s="125">
        <f t="shared" ref="D249:D254" si="39">G249+D173</f>
        <v>16983</v>
      </c>
      <c r="E249" s="193" t="s">
        <v>222</v>
      </c>
      <c r="F249" s="124">
        <v>113200</v>
      </c>
      <c r="G249" s="125">
        <v>0</v>
      </c>
    </row>
    <row r="250" spans="1:7">
      <c r="A250" s="122"/>
      <c r="B250" s="122"/>
      <c r="C250" s="122"/>
      <c r="D250" s="125">
        <f t="shared" si="39"/>
        <v>218</v>
      </c>
      <c r="E250" s="193" t="s">
        <v>230</v>
      </c>
      <c r="F250" s="124">
        <v>113302</v>
      </c>
      <c r="G250" s="125">
        <v>218</v>
      </c>
    </row>
    <row r="251" spans="1:7">
      <c r="A251" s="126"/>
      <c r="B251" s="126"/>
      <c r="C251" s="126"/>
      <c r="D251" s="125">
        <f t="shared" si="39"/>
        <v>0</v>
      </c>
      <c r="E251" s="93" t="s">
        <v>144</v>
      </c>
      <c r="F251" s="130">
        <v>113500</v>
      </c>
      <c r="G251" s="127">
        <v>0</v>
      </c>
    </row>
    <row r="252" spans="1:7">
      <c r="A252" s="126"/>
      <c r="B252" s="126"/>
      <c r="C252" s="126"/>
      <c r="D252" s="125">
        <f t="shared" si="39"/>
        <v>493</v>
      </c>
      <c r="E252" s="93" t="s">
        <v>251</v>
      </c>
      <c r="F252" s="130">
        <v>123003</v>
      </c>
      <c r="G252" s="127">
        <v>0</v>
      </c>
    </row>
    <row r="253" spans="1:7">
      <c r="A253" s="126"/>
      <c r="B253" s="126"/>
      <c r="C253" s="126"/>
      <c r="D253" s="125">
        <f t="shared" si="39"/>
        <v>1706198.6199999999</v>
      </c>
      <c r="E253" s="93" t="s">
        <v>173</v>
      </c>
      <c r="F253" s="130">
        <v>215001</v>
      </c>
      <c r="G253" s="127">
        <v>146964.9</v>
      </c>
    </row>
    <row r="254" spans="1:7">
      <c r="A254" s="131"/>
      <c r="B254" s="131"/>
      <c r="C254" s="131"/>
      <c r="D254" s="125">
        <f t="shared" si="39"/>
        <v>1014595.67</v>
      </c>
      <c r="E254" s="133" t="s">
        <v>56</v>
      </c>
      <c r="F254" s="134">
        <v>310000</v>
      </c>
      <c r="G254" s="132">
        <v>8257.93</v>
      </c>
    </row>
    <row r="255" spans="1:7">
      <c r="A255" s="194"/>
      <c r="B255" s="194"/>
      <c r="C255" s="194"/>
      <c r="D255" s="200">
        <f>SUM(D248:D254)</f>
        <v>2738488.29</v>
      </c>
      <c r="E255" s="201" t="s">
        <v>35</v>
      </c>
      <c r="F255" s="199"/>
      <c r="G255" s="200">
        <f>SUM(G248:G254)</f>
        <v>155440.82999999999</v>
      </c>
    </row>
    <row r="256" spans="1:7" ht="21.75" thickBot="1">
      <c r="A256" s="73">
        <f>SUM(A238:A246)</f>
        <v>29587803</v>
      </c>
      <c r="B256" s="73">
        <f t="shared" ref="B256:C256" si="40">SUM(B238:B246)</f>
        <v>7085398.9500000002</v>
      </c>
      <c r="C256" s="73">
        <f t="shared" si="40"/>
        <v>36673201.950000003</v>
      </c>
      <c r="D256" s="73">
        <f>D247+D255</f>
        <v>24026620.789999999</v>
      </c>
      <c r="E256" s="156" t="s">
        <v>169</v>
      </c>
      <c r="F256" s="135"/>
      <c r="G256" s="73">
        <f>G247+G255</f>
        <v>6658948.54</v>
      </c>
    </row>
    <row r="257" spans="1:9" ht="21.75" thickTop="1">
      <c r="A257" s="71"/>
      <c r="B257" s="71"/>
      <c r="C257" s="71"/>
      <c r="D257" s="137"/>
      <c r="E257" s="138"/>
      <c r="F257" s="139"/>
      <c r="G257" s="137"/>
    </row>
    <row r="258" spans="1:9">
      <c r="A258" s="71"/>
      <c r="B258" s="71"/>
      <c r="C258" s="71"/>
      <c r="D258" s="137"/>
      <c r="E258" s="138"/>
      <c r="F258" s="139"/>
      <c r="G258" s="137"/>
    </row>
    <row r="259" spans="1:9">
      <c r="A259" s="71"/>
      <c r="B259" s="71"/>
      <c r="C259" s="71"/>
      <c r="D259" s="137"/>
      <c r="E259" s="138"/>
      <c r="F259" s="139"/>
      <c r="G259" s="137"/>
    </row>
    <row r="260" spans="1:9">
      <c r="A260" s="137"/>
      <c r="B260" s="137"/>
      <c r="C260" s="137"/>
      <c r="D260" s="137"/>
      <c r="E260" s="138"/>
      <c r="F260" s="139"/>
      <c r="G260" s="137"/>
    </row>
    <row r="261" spans="1:9">
      <c r="A261" s="137"/>
      <c r="B261" s="137"/>
      <c r="C261" s="137"/>
      <c r="D261" s="137"/>
      <c r="E261" s="138"/>
      <c r="F261" s="139"/>
      <c r="G261" s="137"/>
    </row>
    <row r="262" spans="1:9">
      <c r="A262" s="137"/>
      <c r="B262" s="137"/>
      <c r="C262" s="137"/>
      <c r="D262" s="137"/>
      <c r="E262" s="138"/>
      <c r="F262" s="139"/>
      <c r="G262" s="137"/>
    </row>
    <row r="263" spans="1:9">
      <c r="A263" s="137"/>
      <c r="B263" s="137"/>
      <c r="C263" s="137"/>
      <c r="D263" s="137"/>
      <c r="E263" s="138"/>
      <c r="F263" s="139"/>
      <c r="G263" s="137"/>
    </row>
    <row r="264" spans="1:9">
      <c r="A264" s="137"/>
      <c r="B264" s="137"/>
      <c r="C264" s="137"/>
      <c r="D264" s="137"/>
      <c r="E264" s="138"/>
      <c r="F264" s="139"/>
      <c r="G264" s="137"/>
    </row>
    <row r="265" spans="1:9">
      <c r="A265" s="137"/>
      <c r="B265" s="137"/>
      <c r="C265" s="137"/>
      <c r="D265" s="137"/>
      <c r="E265" s="138"/>
      <c r="F265" s="139"/>
      <c r="G265" s="137"/>
    </row>
    <row r="266" spans="1:9">
      <c r="A266" s="137"/>
      <c r="B266" s="137"/>
      <c r="C266" s="137"/>
      <c r="D266" s="137"/>
      <c r="E266" s="138"/>
      <c r="F266" s="139"/>
      <c r="G266" s="137"/>
    </row>
    <row r="267" spans="1:9">
      <c r="A267" s="327" t="s">
        <v>40</v>
      </c>
      <c r="B267" s="328"/>
      <c r="C267" s="328"/>
      <c r="D267" s="329"/>
      <c r="E267" s="256"/>
      <c r="F267" s="256"/>
      <c r="G267" s="257" t="s">
        <v>9</v>
      </c>
    </row>
    <row r="268" spans="1:9">
      <c r="A268" s="257"/>
      <c r="B268" s="257" t="s">
        <v>165</v>
      </c>
      <c r="C268" s="257"/>
      <c r="D268" s="257"/>
      <c r="E268" s="255" t="s">
        <v>44</v>
      </c>
      <c r="F268" s="255" t="s">
        <v>71</v>
      </c>
      <c r="G268" s="258" t="s">
        <v>45</v>
      </c>
    </row>
    <row r="269" spans="1:9">
      <c r="A269" s="258" t="s">
        <v>41</v>
      </c>
      <c r="B269" s="258" t="s">
        <v>166</v>
      </c>
      <c r="C269" s="258" t="s">
        <v>35</v>
      </c>
      <c r="D269" s="258" t="s">
        <v>42</v>
      </c>
      <c r="E269" s="255"/>
      <c r="F269" s="255"/>
      <c r="G269" s="258" t="s">
        <v>168</v>
      </c>
    </row>
    <row r="270" spans="1:9">
      <c r="A270" s="259" t="s">
        <v>164</v>
      </c>
      <c r="B270" s="259" t="s">
        <v>167</v>
      </c>
      <c r="C270" s="259" t="s">
        <v>164</v>
      </c>
      <c r="D270" s="259" t="s">
        <v>164</v>
      </c>
      <c r="E270" s="260"/>
      <c r="F270" s="260"/>
      <c r="G270" s="259" t="s">
        <v>164</v>
      </c>
    </row>
    <row r="271" spans="1:9">
      <c r="A271" s="106"/>
      <c r="B271" s="106"/>
      <c r="C271" s="106"/>
      <c r="D271" s="106"/>
      <c r="E271" s="140" t="s">
        <v>57</v>
      </c>
      <c r="F271" s="141"/>
      <c r="G271" s="106"/>
      <c r="H271" s="186" t="s">
        <v>330</v>
      </c>
      <c r="I271" s="186" t="s">
        <v>54</v>
      </c>
    </row>
    <row r="272" spans="1:9">
      <c r="A272" s="69">
        <v>822688</v>
      </c>
      <c r="B272" s="69">
        <v>5614450</v>
      </c>
      <c r="C272" s="69">
        <f>SUM(A272:B272)</f>
        <v>6437138</v>
      </c>
      <c r="D272" s="69">
        <f>G272+D196</f>
        <v>4385864</v>
      </c>
      <c r="E272" s="93" t="s">
        <v>58</v>
      </c>
      <c r="F272" s="142">
        <v>510000</v>
      </c>
      <c r="G272" s="127">
        <f>SUM(H272:I272)</f>
        <v>1043627</v>
      </c>
      <c r="H272" s="250">
        <v>11017</v>
      </c>
      <c r="I272" s="250">
        <v>1032610</v>
      </c>
    </row>
    <row r="273" spans="1:9">
      <c r="A273" s="69">
        <v>3607920</v>
      </c>
      <c r="B273" s="69"/>
      <c r="C273" s="69">
        <f t="shared" ref="C273:C282" si="41">SUM(A273:B273)</f>
        <v>3607920</v>
      </c>
      <c r="D273" s="69">
        <f t="shared" ref="D273:D282" si="42">G273+D197</f>
        <v>1173840</v>
      </c>
      <c r="E273" s="93" t="s">
        <v>115</v>
      </c>
      <c r="F273" s="142">
        <v>521000</v>
      </c>
      <c r="G273" s="127">
        <f t="shared" ref="G273:G282" si="43">SUM(H273:I273)</f>
        <v>293460</v>
      </c>
      <c r="H273" s="250">
        <v>293460</v>
      </c>
      <c r="I273" s="250"/>
    </row>
    <row r="274" spans="1:9">
      <c r="A274" s="69">
        <v>10307928</v>
      </c>
      <c r="B274" s="69">
        <v>349500</v>
      </c>
      <c r="C274" s="69">
        <f t="shared" si="41"/>
        <v>10657428</v>
      </c>
      <c r="D274" s="69">
        <f t="shared" si="42"/>
        <v>3178905</v>
      </c>
      <c r="E274" s="93" t="s">
        <v>114</v>
      </c>
      <c r="F274" s="142">
        <v>522000</v>
      </c>
      <c r="G274" s="127">
        <f t="shared" si="43"/>
        <v>968001</v>
      </c>
      <c r="H274" s="250">
        <v>898131</v>
      </c>
      <c r="I274" s="250">
        <v>69870</v>
      </c>
    </row>
    <row r="275" spans="1:9">
      <c r="A275" s="69">
        <v>596000</v>
      </c>
      <c r="B275" s="69"/>
      <c r="C275" s="69">
        <f t="shared" si="41"/>
        <v>596000</v>
      </c>
      <c r="D275" s="69">
        <f t="shared" si="42"/>
        <v>92570</v>
      </c>
      <c r="E275" s="93" t="s">
        <v>60</v>
      </c>
      <c r="F275" s="142">
        <v>531000</v>
      </c>
      <c r="G275" s="127">
        <f t="shared" si="43"/>
        <v>37700</v>
      </c>
      <c r="H275" s="250">
        <v>37700</v>
      </c>
      <c r="I275" s="250"/>
    </row>
    <row r="276" spans="1:9">
      <c r="A276" s="69">
        <v>5451800</v>
      </c>
      <c r="B276" s="69"/>
      <c r="C276" s="69">
        <f t="shared" si="41"/>
        <v>5451800</v>
      </c>
      <c r="D276" s="69">
        <f t="shared" si="42"/>
        <v>579586</v>
      </c>
      <c r="E276" s="93" t="s">
        <v>61</v>
      </c>
      <c r="F276" s="142">
        <v>532000</v>
      </c>
      <c r="G276" s="127">
        <f t="shared" si="43"/>
        <v>462345</v>
      </c>
      <c r="H276" s="250">
        <v>462345</v>
      </c>
      <c r="I276" s="250"/>
    </row>
    <row r="277" spans="1:9">
      <c r="A277" s="69">
        <v>3016784</v>
      </c>
      <c r="B277" s="69">
        <v>71100</v>
      </c>
      <c r="C277" s="69">
        <f t="shared" si="41"/>
        <v>3087884</v>
      </c>
      <c r="D277" s="69">
        <f t="shared" si="42"/>
        <v>184738.32</v>
      </c>
      <c r="E277" s="93" t="s">
        <v>62</v>
      </c>
      <c r="F277" s="142">
        <v>533000</v>
      </c>
      <c r="G277" s="127">
        <f t="shared" si="43"/>
        <v>164738.32</v>
      </c>
      <c r="H277" s="250">
        <v>113638.32</v>
      </c>
      <c r="I277" s="250">
        <v>51100</v>
      </c>
    </row>
    <row r="278" spans="1:9">
      <c r="A278" s="69">
        <v>1545000</v>
      </c>
      <c r="B278" s="69">
        <v>975448.95</v>
      </c>
      <c r="C278" s="69">
        <f t="shared" si="41"/>
        <v>2520448.9500000002</v>
      </c>
      <c r="D278" s="69">
        <f t="shared" si="42"/>
        <v>113204.89</v>
      </c>
      <c r="E278" s="93" t="s">
        <v>63</v>
      </c>
      <c r="F278" s="143">
        <v>534000</v>
      </c>
      <c r="G278" s="127">
        <f t="shared" si="43"/>
        <v>39494.81</v>
      </c>
      <c r="H278" s="250">
        <v>39494.81</v>
      </c>
      <c r="I278" s="250"/>
    </row>
    <row r="279" spans="1:9">
      <c r="A279" s="69">
        <v>158200</v>
      </c>
      <c r="B279" s="69"/>
      <c r="C279" s="69">
        <f t="shared" si="41"/>
        <v>158200</v>
      </c>
      <c r="D279" s="69">
        <f t="shared" si="42"/>
        <v>0</v>
      </c>
      <c r="E279" s="93" t="s">
        <v>64</v>
      </c>
      <c r="F279" s="143">
        <v>541000</v>
      </c>
      <c r="G279" s="127">
        <f t="shared" si="43"/>
        <v>0</v>
      </c>
      <c r="H279" s="250">
        <v>0</v>
      </c>
      <c r="I279" s="250"/>
    </row>
    <row r="280" spans="1:9">
      <c r="A280" s="127">
        <v>1208000</v>
      </c>
      <c r="B280" s="127">
        <v>74900</v>
      </c>
      <c r="C280" s="69">
        <f t="shared" si="41"/>
        <v>1282900</v>
      </c>
      <c r="D280" s="69">
        <f t="shared" si="42"/>
        <v>170000</v>
      </c>
      <c r="E280" s="93" t="s">
        <v>65</v>
      </c>
      <c r="F280" s="143">
        <v>542000</v>
      </c>
      <c r="G280" s="127">
        <f t="shared" si="43"/>
        <v>170000</v>
      </c>
      <c r="H280" s="250">
        <v>170000</v>
      </c>
      <c r="I280" s="250"/>
    </row>
    <row r="281" spans="1:9">
      <c r="A281" s="127">
        <v>30000</v>
      </c>
      <c r="B281" s="127"/>
      <c r="C281" s="69">
        <f t="shared" si="41"/>
        <v>30000</v>
      </c>
      <c r="D281" s="69">
        <f t="shared" si="42"/>
        <v>0</v>
      </c>
      <c r="E281" s="93" t="s">
        <v>66</v>
      </c>
      <c r="F281" s="143">
        <v>551000</v>
      </c>
      <c r="G281" s="127">
        <f t="shared" si="43"/>
        <v>0</v>
      </c>
      <c r="H281" s="250">
        <v>0</v>
      </c>
      <c r="I281" s="250"/>
    </row>
    <row r="282" spans="1:9">
      <c r="A282" s="252">
        <v>2843483</v>
      </c>
      <c r="B282" s="252"/>
      <c r="C282" s="70">
        <f t="shared" si="41"/>
        <v>2843483</v>
      </c>
      <c r="D282" s="70">
        <f t="shared" si="42"/>
        <v>567000</v>
      </c>
      <c r="E282" s="253" t="s">
        <v>54</v>
      </c>
      <c r="F282" s="254">
        <v>560000</v>
      </c>
      <c r="G282" s="252">
        <f t="shared" si="43"/>
        <v>24000</v>
      </c>
      <c r="H282" s="251">
        <v>24000</v>
      </c>
      <c r="I282" s="251"/>
    </row>
    <row r="283" spans="1:9">
      <c r="A283" s="200">
        <f>SUM(A272:A282)</f>
        <v>29587803</v>
      </c>
      <c r="B283" s="200">
        <f t="shared" ref="B283" si="44">SUM(B272:B282)</f>
        <v>7085398.9500000002</v>
      </c>
      <c r="C283" s="200">
        <f t="shared" ref="C283" si="45">SUM(C272:C282)</f>
        <v>36673201.950000003</v>
      </c>
      <c r="D283" s="200">
        <f t="shared" ref="D283" si="46">SUM(D272:D282)</f>
        <v>10445708.210000001</v>
      </c>
      <c r="E283" s="201" t="s">
        <v>35</v>
      </c>
      <c r="F283" s="201"/>
      <c r="G283" s="200">
        <f>SUM(G272:G282)</f>
        <v>3203366.13</v>
      </c>
      <c r="H283" s="200">
        <f t="shared" ref="H283" si="47">SUM(H272:H282)</f>
        <v>2049786.1300000001</v>
      </c>
      <c r="I283" s="200">
        <f t="shared" ref="I283" si="48">SUM(I272:I282)</f>
        <v>1153580</v>
      </c>
    </row>
    <row r="284" spans="1:9">
      <c r="A284" s="261"/>
      <c r="B284" s="261"/>
      <c r="C284" s="106"/>
      <c r="D284" s="261">
        <f>G284+D208</f>
        <v>57500</v>
      </c>
      <c r="E284" s="262" t="s">
        <v>170</v>
      </c>
      <c r="F284" s="141">
        <v>113100</v>
      </c>
      <c r="G284" s="261">
        <v>57500</v>
      </c>
    </row>
    <row r="285" spans="1:9">
      <c r="A285" s="127"/>
      <c r="B285" s="127"/>
      <c r="C285" s="69"/>
      <c r="D285" s="127">
        <f t="shared" ref="D285:D288" si="49">G285+D209</f>
        <v>100000</v>
      </c>
      <c r="E285" s="93" t="s">
        <v>144</v>
      </c>
      <c r="F285" s="143">
        <v>113500</v>
      </c>
      <c r="G285" s="127">
        <v>0</v>
      </c>
    </row>
    <row r="286" spans="1:9">
      <c r="A286" s="127"/>
      <c r="B286" s="127"/>
      <c r="C286" s="69"/>
      <c r="D286" s="127">
        <f t="shared" si="49"/>
        <v>2279171.62</v>
      </c>
      <c r="E286" s="93" t="s">
        <v>155</v>
      </c>
      <c r="F286" s="143">
        <v>211000</v>
      </c>
      <c r="G286" s="127">
        <v>84000</v>
      </c>
    </row>
    <row r="287" spans="1:9">
      <c r="A287" s="127"/>
      <c r="B287" s="127"/>
      <c r="C287" s="127"/>
      <c r="D287" s="127">
        <f t="shared" si="49"/>
        <v>1475837.51</v>
      </c>
      <c r="E287" s="93" t="s">
        <v>173</v>
      </c>
      <c r="F287" s="143">
        <v>215001</v>
      </c>
      <c r="G287" s="127">
        <v>121481.81</v>
      </c>
    </row>
    <row r="288" spans="1:9">
      <c r="A288" s="127"/>
      <c r="B288" s="127"/>
      <c r="C288" s="127"/>
      <c r="D288" s="127">
        <f t="shared" si="49"/>
        <v>1664700</v>
      </c>
      <c r="E288" s="93" t="s">
        <v>56</v>
      </c>
      <c r="F288" s="143">
        <v>310000</v>
      </c>
      <c r="G288" s="127">
        <v>1331700</v>
      </c>
    </row>
    <row r="289" spans="1:7">
      <c r="A289" s="252"/>
      <c r="B289" s="252"/>
      <c r="C289" s="252"/>
      <c r="D289" s="252"/>
      <c r="E289" s="253"/>
      <c r="F289" s="254"/>
      <c r="G289" s="252"/>
    </row>
    <row r="290" spans="1:7">
      <c r="A290" s="250"/>
      <c r="B290" s="250"/>
      <c r="C290" s="250"/>
      <c r="D290" s="263">
        <f>SUM(D284:D289)</f>
        <v>5577209.1299999999</v>
      </c>
      <c r="E290" s="255" t="s">
        <v>35</v>
      </c>
      <c r="F290" s="255"/>
      <c r="G290" s="263">
        <f>SUM(G284:G289)</f>
        <v>1594681.81</v>
      </c>
    </row>
    <row r="291" spans="1:7" ht="21.75" thickBot="1">
      <c r="A291" s="158">
        <f>SUM(A271:A290)</f>
        <v>59175606</v>
      </c>
      <c r="B291" s="158"/>
      <c r="C291" s="158"/>
      <c r="D291" s="73">
        <f>D283+D290</f>
        <v>16022917.34</v>
      </c>
      <c r="E291" s="156" t="s">
        <v>67</v>
      </c>
      <c r="F291" s="156"/>
      <c r="G291" s="73">
        <f>G283+G290</f>
        <v>4798047.9399999995</v>
      </c>
    </row>
    <row r="292" spans="1:7" ht="21.75" thickTop="1">
      <c r="A292" s="159"/>
      <c r="B292" s="159"/>
      <c r="C292" s="160"/>
      <c r="D292" s="68"/>
      <c r="E292" s="157" t="s">
        <v>68</v>
      </c>
      <c r="F292" s="145"/>
      <c r="G292" s="68"/>
    </row>
    <row r="293" spans="1:7">
      <c r="A293" s="137"/>
      <c r="B293" s="137"/>
      <c r="C293" s="136"/>
      <c r="D293" s="147">
        <f>D256-D291</f>
        <v>8003703.4499999993</v>
      </c>
      <c r="E293" s="148" t="s">
        <v>36</v>
      </c>
      <c r="F293" s="146"/>
      <c r="G293" s="147">
        <f>G256-G291</f>
        <v>1860900.6000000006</v>
      </c>
    </row>
    <row r="294" spans="1:7">
      <c r="A294" s="137"/>
      <c r="B294" s="137"/>
      <c r="C294" s="136"/>
      <c r="D294" s="117"/>
      <c r="E294" s="149" t="s">
        <v>69</v>
      </c>
      <c r="F294" s="146"/>
      <c r="G294" s="117"/>
    </row>
    <row r="295" spans="1:7" ht="21.75" thickBot="1">
      <c r="A295" s="137"/>
      <c r="B295" s="137"/>
      <c r="C295" s="137"/>
      <c r="D295" s="73">
        <f>D236+D293</f>
        <v>53069560.849999994</v>
      </c>
      <c r="E295" s="150" t="s">
        <v>70</v>
      </c>
      <c r="F295" s="151"/>
      <c r="G295" s="73">
        <f>G236+G293</f>
        <v>53069560.850000001</v>
      </c>
    </row>
    <row r="296" spans="1:7" ht="21.75" thickTop="1">
      <c r="A296" s="137"/>
      <c r="B296" s="137"/>
      <c r="C296" s="137"/>
      <c r="D296" s="152"/>
      <c r="E296" s="153"/>
      <c r="F296" s="153"/>
      <c r="G296" s="152"/>
    </row>
    <row r="297" spans="1:7">
      <c r="A297" s="137"/>
      <c r="B297" s="137"/>
      <c r="C297" s="137"/>
      <c r="D297" s="152"/>
      <c r="E297" s="153"/>
      <c r="F297" s="153"/>
      <c r="G297" s="152"/>
    </row>
    <row r="298" spans="1:7">
      <c r="A298" s="137"/>
      <c r="B298" s="137"/>
      <c r="C298" s="137"/>
      <c r="D298" s="152"/>
      <c r="E298" s="153"/>
      <c r="F298" s="153"/>
      <c r="G298" s="152"/>
    </row>
    <row r="299" spans="1:7">
      <c r="A299" s="322" t="s">
        <v>412</v>
      </c>
      <c r="B299" s="322"/>
      <c r="C299" s="322" t="s">
        <v>412</v>
      </c>
      <c r="D299" s="322"/>
      <c r="E299" s="323" t="s">
        <v>414</v>
      </c>
      <c r="F299" s="323"/>
      <c r="G299" s="152"/>
    </row>
    <row r="300" spans="1:7">
      <c r="A300" s="324" t="s">
        <v>112</v>
      </c>
      <c r="B300" s="324"/>
      <c r="C300" s="324" t="s">
        <v>396</v>
      </c>
      <c r="D300" s="324"/>
      <c r="E300" s="324" t="s">
        <v>399</v>
      </c>
      <c r="F300" s="324"/>
      <c r="G300" s="71"/>
    </row>
    <row r="301" spans="1:7">
      <c r="A301" s="325" t="s">
        <v>138</v>
      </c>
      <c r="B301" s="325"/>
      <c r="C301" s="325" t="s">
        <v>397</v>
      </c>
      <c r="D301" s="325"/>
      <c r="E301" s="325" t="s">
        <v>413</v>
      </c>
      <c r="F301" s="325"/>
    </row>
    <row r="302" spans="1:7">
      <c r="A302" s="267"/>
      <c r="B302" s="267"/>
      <c r="C302" s="267"/>
      <c r="D302" s="267"/>
      <c r="E302" s="267"/>
      <c r="F302" s="267"/>
    </row>
    <row r="303" spans="1:7">
      <c r="A303" s="267"/>
      <c r="B303" s="267"/>
      <c r="C303" s="267"/>
      <c r="D303" s="267"/>
      <c r="E303" s="267"/>
      <c r="F303" s="267"/>
    </row>
    <row r="304" spans="1:7">
      <c r="A304" s="267"/>
      <c r="B304" s="267"/>
      <c r="C304" s="267"/>
      <c r="D304" s="267"/>
      <c r="E304" s="267"/>
      <c r="F304" s="267"/>
    </row>
    <row r="305" spans="1:7">
      <c r="A305" s="326" t="s">
        <v>162</v>
      </c>
      <c r="B305" s="326"/>
      <c r="C305" s="326"/>
      <c r="D305" s="326"/>
      <c r="E305" s="326"/>
      <c r="F305" s="326"/>
      <c r="G305" s="326"/>
    </row>
    <row r="306" spans="1:7">
      <c r="A306" s="326" t="s">
        <v>213</v>
      </c>
      <c r="B306" s="326"/>
      <c r="C306" s="326"/>
      <c r="D306" s="326"/>
      <c r="E306" s="326"/>
      <c r="F306" s="326"/>
      <c r="G306" s="326"/>
    </row>
    <row r="307" spans="1:7">
      <c r="A307" s="330" t="s">
        <v>470</v>
      </c>
      <c r="B307" s="330"/>
      <c r="C307" s="330"/>
      <c r="D307" s="330"/>
      <c r="E307" s="330"/>
      <c r="F307" s="330"/>
      <c r="G307" s="330"/>
    </row>
    <row r="308" spans="1:7">
      <c r="A308" s="327" t="s">
        <v>40</v>
      </c>
      <c r="B308" s="328"/>
      <c r="C308" s="328"/>
      <c r="D308" s="329"/>
      <c r="E308" s="256"/>
      <c r="F308" s="256"/>
      <c r="G308" s="257" t="s">
        <v>9</v>
      </c>
    </row>
    <row r="309" spans="1:7">
      <c r="A309" s="257"/>
      <c r="B309" s="257" t="s">
        <v>165</v>
      </c>
      <c r="C309" s="257"/>
      <c r="D309" s="257"/>
      <c r="E309" s="255" t="s">
        <v>44</v>
      </c>
      <c r="F309" s="255" t="s">
        <v>71</v>
      </c>
      <c r="G309" s="258" t="s">
        <v>45</v>
      </c>
    </row>
    <row r="310" spans="1:7">
      <c r="A310" s="258" t="s">
        <v>41</v>
      </c>
      <c r="B310" s="258" t="s">
        <v>166</v>
      </c>
      <c r="C310" s="258" t="s">
        <v>35</v>
      </c>
      <c r="D310" s="258" t="s">
        <v>42</v>
      </c>
      <c r="E310" s="255"/>
      <c r="F310" s="255"/>
      <c r="G310" s="258" t="s">
        <v>168</v>
      </c>
    </row>
    <row r="311" spans="1:7">
      <c r="A311" s="259" t="s">
        <v>164</v>
      </c>
      <c r="B311" s="259" t="s">
        <v>167</v>
      </c>
      <c r="C311" s="259" t="s">
        <v>164</v>
      </c>
      <c r="D311" s="259" t="s">
        <v>164</v>
      </c>
      <c r="E311" s="260"/>
      <c r="F311" s="260"/>
      <c r="G311" s="259" t="s">
        <v>164</v>
      </c>
    </row>
    <row r="312" spans="1:7" ht="21.75" thickBot="1">
      <c r="A312" s="119"/>
      <c r="B312" s="119"/>
      <c r="C312" s="119"/>
      <c r="D312" s="120">
        <v>45065857.399999999</v>
      </c>
      <c r="E312" s="154" t="s">
        <v>46</v>
      </c>
      <c r="F312" s="121"/>
      <c r="G312" s="120">
        <v>53069560.850000001</v>
      </c>
    </row>
    <row r="313" spans="1:7" ht="21.75" thickTop="1">
      <c r="A313" s="122"/>
      <c r="B313" s="122"/>
      <c r="C313" s="122"/>
      <c r="D313" s="68"/>
      <c r="E313" s="123" t="s">
        <v>152</v>
      </c>
      <c r="F313" s="124"/>
      <c r="G313" s="125"/>
    </row>
    <row r="314" spans="1:7">
      <c r="A314" s="126">
        <v>98191</v>
      </c>
      <c r="B314" s="126"/>
      <c r="C314" s="126">
        <f>SUM(A314:B314)</f>
        <v>98191</v>
      </c>
      <c r="D314" s="127">
        <f>G314+D238</f>
        <v>9065</v>
      </c>
      <c r="E314" s="93" t="s">
        <v>47</v>
      </c>
      <c r="F314" s="128">
        <v>411000</v>
      </c>
      <c r="G314" s="127">
        <v>8410</v>
      </c>
    </row>
    <row r="315" spans="1:7">
      <c r="A315" s="126">
        <v>23657</v>
      </c>
      <c r="B315" s="126"/>
      <c r="C315" s="126">
        <f t="shared" ref="C315:C322" si="50">SUM(A315:B315)</f>
        <v>23657</v>
      </c>
      <c r="D315" s="127">
        <f t="shared" ref="D315:D322" si="51">G315+D239</f>
        <v>26400.799999999999</v>
      </c>
      <c r="E315" s="93" t="s">
        <v>48</v>
      </c>
      <c r="F315" s="128">
        <v>412000</v>
      </c>
      <c r="G315" s="127">
        <v>19900</v>
      </c>
    </row>
    <row r="316" spans="1:7">
      <c r="A316" s="126">
        <v>429336</v>
      </c>
      <c r="B316" s="126"/>
      <c r="C316" s="126">
        <f t="shared" si="50"/>
        <v>429336</v>
      </c>
      <c r="D316" s="127">
        <f t="shared" si="51"/>
        <v>162398.16999999998</v>
      </c>
      <c r="E316" s="93" t="s">
        <v>49</v>
      </c>
      <c r="F316" s="128">
        <v>413000</v>
      </c>
      <c r="G316" s="127">
        <v>11465.55</v>
      </c>
    </row>
    <row r="317" spans="1:7">
      <c r="A317" s="129">
        <v>3060</v>
      </c>
      <c r="B317" s="129"/>
      <c r="C317" s="126">
        <f t="shared" si="50"/>
        <v>3060</v>
      </c>
      <c r="D317" s="127">
        <f t="shared" si="51"/>
        <v>0</v>
      </c>
      <c r="E317" s="93" t="s">
        <v>50</v>
      </c>
      <c r="F317" s="128">
        <v>414000</v>
      </c>
      <c r="G317" s="127">
        <v>0</v>
      </c>
    </row>
    <row r="318" spans="1:7">
      <c r="A318" s="126">
        <v>183066</v>
      </c>
      <c r="B318" s="126"/>
      <c r="C318" s="126">
        <f t="shared" si="50"/>
        <v>183066</v>
      </c>
      <c r="D318" s="127">
        <f t="shared" si="51"/>
        <v>107900</v>
      </c>
      <c r="E318" s="93" t="s">
        <v>51</v>
      </c>
      <c r="F318" s="128">
        <v>415000</v>
      </c>
      <c r="G318" s="127">
        <v>0</v>
      </c>
    </row>
    <row r="319" spans="1:7">
      <c r="A319" s="129">
        <v>0</v>
      </c>
      <c r="B319" s="129"/>
      <c r="C319" s="126">
        <f t="shared" si="50"/>
        <v>0</v>
      </c>
      <c r="D319" s="127">
        <f t="shared" si="51"/>
        <v>0</v>
      </c>
      <c r="E319" s="93" t="s">
        <v>52</v>
      </c>
      <c r="F319" s="128">
        <v>416000</v>
      </c>
      <c r="G319" s="127">
        <v>0</v>
      </c>
    </row>
    <row r="320" spans="1:7">
      <c r="A320" s="126">
        <v>16350998</v>
      </c>
      <c r="B320" s="126"/>
      <c r="C320" s="126">
        <f t="shared" si="50"/>
        <v>16350998</v>
      </c>
      <c r="D320" s="127">
        <f t="shared" si="51"/>
        <v>7002350.5999999996</v>
      </c>
      <c r="E320" s="93" t="s">
        <v>53</v>
      </c>
      <c r="F320" s="130">
        <v>421000</v>
      </c>
      <c r="G320" s="127">
        <v>915688.52</v>
      </c>
    </row>
    <row r="321" spans="1:7">
      <c r="A321" s="126">
        <v>12499495</v>
      </c>
      <c r="B321" s="126"/>
      <c r="C321" s="126">
        <f t="shared" si="50"/>
        <v>12499495</v>
      </c>
      <c r="D321" s="127">
        <f t="shared" si="51"/>
        <v>8825532</v>
      </c>
      <c r="E321" s="93" t="s">
        <v>135</v>
      </c>
      <c r="F321" s="130">
        <v>431000</v>
      </c>
      <c r="G321" s="127">
        <v>0</v>
      </c>
    </row>
    <row r="322" spans="1:7">
      <c r="A322" s="131"/>
      <c r="B322" s="131">
        <v>6237450</v>
      </c>
      <c r="C322" s="131">
        <f t="shared" si="50"/>
        <v>6237450</v>
      </c>
      <c r="D322" s="127">
        <f t="shared" si="51"/>
        <v>6237450</v>
      </c>
      <c r="E322" s="133" t="s">
        <v>214</v>
      </c>
      <c r="F322" s="134">
        <v>441000</v>
      </c>
      <c r="G322" s="132">
        <v>127500</v>
      </c>
    </row>
    <row r="323" spans="1:7">
      <c r="A323" s="198">
        <f>SUM(A314:A322)</f>
        <v>29587803</v>
      </c>
      <c r="B323" s="198">
        <f t="shared" ref="B323:D323" si="52">SUM(B314:B322)</f>
        <v>6237450</v>
      </c>
      <c r="C323" s="198">
        <f t="shared" si="52"/>
        <v>35825253</v>
      </c>
      <c r="D323" s="198">
        <f t="shared" si="52"/>
        <v>22371096.57</v>
      </c>
      <c r="E323" s="201" t="s">
        <v>35</v>
      </c>
      <c r="F323" s="199"/>
      <c r="G323" s="200">
        <f>SUM(G314:G322)</f>
        <v>1082964.07</v>
      </c>
    </row>
    <row r="324" spans="1:7">
      <c r="A324" s="122"/>
      <c r="B324" s="122"/>
      <c r="C324" s="122"/>
      <c r="D324" s="125">
        <f>G324+D248</f>
        <v>0</v>
      </c>
      <c r="E324" s="193" t="s">
        <v>170</v>
      </c>
      <c r="F324" s="124">
        <v>113100</v>
      </c>
      <c r="G324" s="125">
        <v>0</v>
      </c>
    </row>
    <row r="325" spans="1:7">
      <c r="A325" s="122"/>
      <c r="B325" s="122"/>
      <c r="C325" s="122"/>
      <c r="D325" s="125">
        <f t="shared" ref="D325:D330" si="53">G325+D249</f>
        <v>16983</v>
      </c>
      <c r="E325" s="193" t="s">
        <v>222</v>
      </c>
      <c r="F325" s="124">
        <v>113200</v>
      </c>
      <c r="G325" s="125">
        <v>0</v>
      </c>
    </row>
    <row r="326" spans="1:7">
      <c r="A326" s="122"/>
      <c r="B326" s="122"/>
      <c r="C326" s="122"/>
      <c r="D326" s="125">
        <f t="shared" si="53"/>
        <v>218</v>
      </c>
      <c r="E326" s="193" t="s">
        <v>230</v>
      </c>
      <c r="F326" s="124">
        <v>113302</v>
      </c>
      <c r="G326" s="125">
        <v>0</v>
      </c>
    </row>
    <row r="327" spans="1:7">
      <c r="A327" s="126"/>
      <c r="B327" s="126"/>
      <c r="C327" s="126"/>
      <c r="D327" s="125">
        <f t="shared" si="53"/>
        <v>100000</v>
      </c>
      <c r="E327" s="93" t="s">
        <v>144</v>
      </c>
      <c r="F327" s="130">
        <v>113500</v>
      </c>
      <c r="G327" s="127">
        <v>100000</v>
      </c>
    </row>
    <row r="328" spans="1:7">
      <c r="A328" s="126"/>
      <c r="B328" s="126"/>
      <c r="C328" s="126"/>
      <c r="D328" s="125">
        <f t="shared" si="53"/>
        <v>493</v>
      </c>
      <c r="E328" s="93" t="s">
        <v>251</v>
      </c>
      <c r="F328" s="130">
        <v>123003</v>
      </c>
      <c r="G328" s="127">
        <v>0</v>
      </c>
    </row>
    <row r="329" spans="1:7">
      <c r="A329" s="126"/>
      <c r="B329" s="126"/>
      <c r="C329" s="126"/>
      <c r="D329" s="125">
        <f t="shared" si="53"/>
        <v>1812657.0999999999</v>
      </c>
      <c r="E329" s="93" t="s">
        <v>173</v>
      </c>
      <c r="F329" s="130">
        <v>215001</v>
      </c>
      <c r="G329" s="127">
        <v>106458.48</v>
      </c>
    </row>
    <row r="330" spans="1:7">
      <c r="A330" s="131"/>
      <c r="B330" s="131"/>
      <c r="C330" s="131"/>
      <c r="D330" s="125">
        <f t="shared" si="53"/>
        <v>1024169.03</v>
      </c>
      <c r="E330" s="133" t="s">
        <v>56</v>
      </c>
      <c r="F330" s="134">
        <v>310000</v>
      </c>
      <c r="G330" s="132">
        <v>9573.36</v>
      </c>
    </row>
    <row r="331" spans="1:7">
      <c r="A331" s="194"/>
      <c r="B331" s="194"/>
      <c r="C331" s="194"/>
      <c r="D331" s="200">
        <f>SUM(D324:D330)</f>
        <v>2954520.13</v>
      </c>
      <c r="E331" s="201" t="s">
        <v>35</v>
      </c>
      <c r="F331" s="199"/>
      <c r="G331" s="200">
        <f>SUM(G324:G330)</f>
        <v>216031.83999999997</v>
      </c>
    </row>
    <row r="332" spans="1:7" ht="21.75" thickBot="1">
      <c r="A332" s="73">
        <f>SUM(A314:A322)</f>
        <v>29587803</v>
      </c>
      <c r="B332" s="73">
        <f t="shared" ref="B332:C332" si="54">SUM(B314:B322)</f>
        <v>6237450</v>
      </c>
      <c r="C332" s="73">
        <f t="shared" si="54"/>
        <v>35825253</v>
      </c>
      <c r="D332" s="73">
        <f>D323+D331</f>
        <v>25325616.699999999</v>
      </c>
      <c r="E332" s="156" t="s">
        <v>169</v>
      </c>
      <c r="F332" s="135"/>
      <c r="G332" s="73">
        <f>G323+G331</f>
        <v>1298995.9100000001</v>
      </c>
    </row>
    <row r="333" spans="1:7" ht="21.75" thickTop="1">
      <c r="A333" s="71"/>
      <c r="B333" s="71"/>
      <c r="C333" s="71"/>
      <c r="D333" s="137"/>
      <c r="E333" s="138"/>
      <c r="F333" s="139"/>
      <c r="G333" s="137"/>
    </row>
    <row r="334" spans="1:7">
      <c r="A334" s="71"/>
      <c r="B334" s="71"/>
      <c r="C334" s="71"/>
      <c r="D334" s="137"/>
      <c r="E334" s="138"/>
      <c r="F334" s="139"/>
      <c r="G334" s="137"/>
    </row>
    <row r="335" spans="1:7">
      <c r="A335" s="71"/>
      <c r="B335" s="71"/>
      <c r="C335" s="71"/>
      <c r="D335" s="137"/>
      <c r="E335" s="138"/>
      <c r="F335" s="139"/>
      <c r="G335" s="137"/>
    </row>
    <row r="336" spans="1:7">
      <c r="A336" s="137"/>
      <c r="B336" s="137"/>
      <c r="C336" s="137"/>
      <c r="D336" s="137"/>
      <c r="E336" s="138"/>
      <c r="F336" s="139"/>
      <c r="G336" s="137"/>
    </row>
    <row r="337" spans="1:9">
      <c r="A337" s="137"/>
      <c r="B337" s="137"/>
      <c r="C337" s="137"/>
      <c r="D337" s="137"/>
      <c r="E337" s="138"/>
      <c r="F337" s="139"/>
      <c r="G337" s="137"/>
    </row>
    <row r="338" spans="1:9">
      <c r="A338" s="137"/>
      <c r="B338" s="137"/>
      <c r="C338" s="137"/>
      <c r="D338" s="137"/>
      <c r="E338" s="138"/>
      <c r="F338" s="139"/>
      <c r="G338" s="137"/>
    </row>
    <row r="339" spans="1:9">
      <c r="A339" s="137"/>
      <c r="B339" s="137"/>
      <c r="C339" s="137"/>
      <c r="D339" s="137"/>
      <c r="E339" s="138"/>
      <c r="F339" s="139"/>
      <c r="G339" s="137"/>
    </row>
    <row r="340" spans="1:9">
      <c r="A340" s="137"/>
      <c r="B340" s="137"/>
      <c r="C340" s="137"/>
      <c r="D340" s="137"/>
      <c r="E340" s="138"/>
      <c r="F340" s="139"/>
      <c r="G340" s="137"/>
    </row>
    <row r="341" spans="1:9">
      <c r="A341" s="137"/>
      <c r="B341" s="137"/>
      <c r="C341" s="137"/>
      <c r="D341" s="137"/>
      <c r="E341" s="138"/>
      <c r="F341" s="139"/>
      <c r="G341" s="137"/>
    </row>
    <row r="342" spans="1:9">
      <c r="A342" s="137"/>
      <c r="B342" s="137"/>
      <c r="C342" s="137"/>
      <c r="D342" s="137"/>
      <c r="E342" s="138"/>
      <c r="F342" s="139"/>
      <c r="G342" s="137"/>
    </row>
    <row r="343" spans="1:9">
      <c r="A343" s="327" t="s">
        <v>40</v>
      </c>
      <c r="B343" s="328"/>
      <c r="C343" s="328"/>
      <c r="D343" s="329"/>
      <c r="E343" s="256"/>
      <c r="F343" s="256"/>
      <c r="G343" s="257" t="s">
        <v>9</v>
      </c>
    </row>
    <row r="344" spans="1:9">
      <c r="A344" s="257"/>
      <c r="B344" s="257" t="s">
        <v>165</v>
      </c>
      <c r="C344" s="257"/>
      <c r="D344" s="257"/>
      <c r="E344" s="255" t="s">
        <v>44</v>
      </c>
      <c r="F344" s="255" t="s">
        <v>71</v>
      </c>
      <c r="G344" s="258" t="s">
        <v>45</v>
      </c>
    </row>
    <row r="345" spans="1:9">
      <c r="A345" s="258" t="s">
        <v>41</v>
      </c>
      <c r="B345" s="258" t="s">
        <v>166</v>
      </c>
      <c r="C345" s="258" t="s">
        <v>35</v>
      </c>
      <c r="D345" s="258" t="s">
        <v>42</v>
      </c>
      <c r="E345" s="255"/>
      <c r="F345" s="255"/>
      <c r="G345" s="258" t="s">
        <v>168</v>
      </c>
    </row>
    <row r="346" spans="1:9">
      <c r="A346" s="259" t="s">
        <v>164</v>
      </c>
      <c r="B346" s="259" t="s">
        <v>167</v>
      </c>
      <c r="C346" s="259" t="s">
        <v>164</v>
      </c>
      <c r="D346" s="259" t="s">
        <v>164</v>
      </c>
      <c r="E346" s="260"/>
      <c r="F346" s="260"/>
      <c r="G346" s="259" t="s">
        <v>164</v>
      </c>
    </row>
    <row r="347" spans="1:9">
      <c r="A347" s="106"/>
      <c r="B347" s="106"/>
      <c r="C347" s="106"/>
      <c r="D347" s="106"/>
      <c r="E347" s="140" t="s">
        <v>57</v>
      </c>
      <c r="F347" s="141"/>
      <c r="G347" s="106"/>
      <c r="H347" s="186" t="s">
        <v>330</v>
      </c>
      <c r="I347" s="186" t="s">
        <v>54</v>
      </c>
    </row>
    <row r="348" spans="1:9">
      <c r="A348" s="69">
        <v>822688</v>
      </c>
      <c r="B348" s="69">
        <v>5201440</v>
      </c>
      <c r="C348" s="69">
        <f>SUM(A348:B348)</f>
        <v>6024128</v>
      </c>
      <c r="D348" s="69">
        <f>G348+D272</f>
        <v>5422567</v>
      </c>
      <c r="E348" s="93" t="s">
        <v>58</v>
      </c>
      <c r="F348" s="142">
        <v>510000</v>
      </c>
      <c r="G348" s="127">
        <f>SUM(H348:I348)</f>
        <v>1036703</v>
      </c>
      <c r="H348" s="250">
        <v>11193</v>
      </c>
      <c r="I348" s="250">
        <v>1025510</v>
      </c>
    </row>
    <row r="349" spans="1:9">
      <c r="A349" s="69">
        <v>3607920</v>
      </c>
      <c r="B349" s="69"/>
      <c r="C349" s="69">
        <f t="shared" ref="C349:C358" si="55">SUM(A349:B349)</f>
        <v>3607920</v>
      </c>
      <c r="D349" s="69">
        <f t="shared" ref="D349:D358" si="56">G349+D273</f>
        <v>1467300</v>
      </c>
      <c r="E349" s="93" t="s">
        <v>115</v>
      </c>
      <c r="F349" s="142">
        <v>521000</v>
      </c>
      <c r="G349" s="127">
        <f t="shared" ref="G349:G358" si="57">SUM(H349:I349)</f>
        <v>293460</v>
      </c>
      <c r="H349" s="250">
        <v>293460</v>
      </c>
      <c r="I349" s="250">
        <v>0</v>
      </c>
    </row>
    <row r="350" spans="1:9">
      <c r="A350" s="69">
        <v>10307928</v>
      </c>
      <c r="B350" s="69">
        <v>349350</v>
      </c>
      <c r="C350" s="69">
        <f t="shared" si="55"/>
        <v>10657278</v>
      </c>
      <c r="D350" s="69">
        <f t="shared" si="56"/>
        <v>3917995</v>
      </c>
      <c r="E350" s="93" t="s">
        <v>114</v>
      </c>
      <c r="F350" s="142">
        <v>522000</v>
      </c>
      <c r="G350" s="127">
        <f t="shared" si="57"/>
        <v>739090</v>
      </c>
      <c r="H350" s="250">
        <v>669220</v>
      </c>
      <c r="I350" s="250">
        <v>69870</v>
      </c>
    </row>
    <row r="351" spans="1:9">
      <c r="A351" s="69">
        <v>596000</v>
      </c>
      <c r="B351" s="69"/>
      <c r="C351" s="69">
        <f t="shared" si="55"/>
        <v>596000</v>
      </c>
      <c r="D351" s="69">
        <f t="shared" si="56"/>
        <v>115320</v>
      </c>
      <c r="E351" s="93" t="s">
        <v>60</v>
      </c>
      <c r="F351" s="142">
        <v>531000</v>
      </c>
      <c r="G351" s="127">
        <f t="shared" si="57"/>
        <v>22750</v>
      </c>
      <c r="H351" s="250">
        <v>22750</v>
      </c>
      <c r="I351" s="250"/>
    </row>
    <row r="352" spans="1:9">
      <c r="A352" s="69">
        <v>5451800</v>
      </c>
      <c r="B352" s="69"/>
      <c r="C352" s="69">
        <f t="shared" si="55"/>
        <v>5451800</v>
      </c>
      <c r="D352" s="69">
        <f t="shared" si="56"/>
        <v>1304183</v>
      </c>
      <c r="E352" s="93" t="s">
        <v>61</v>
      </c>
      <c r="F352" s="142">
        <v>532000</v>
      </c>
      <c r="G352" s="127">
        <f t="shared" si="57"/>
        <v>724597</v>
      </c>
      <c r="H352" s="250">
        <v>724597</v>
      </c>
      <c r="I352" s="250"/>
    </row>
    <row r="353" spans="1:10">
      <c r="A353" s="69">
        <v>3016784</v>
      </c>
      <c r="B353" s="69">
        <v>71100</v>
      </c>
      <c r="C353" s="69">
        <f t="shared" si="55"/>
        <v>3087884</v>
      </c>
      <c r="D353" s="69">
        <f t="shared" si="56"/>
        <v>391187.64</v>
      </c>
      <c r="E353" s="93" t="s">
        <v>62</v>
      </c>
      <c r="F353" s="142">
        <v>533000</v>
      </c>
      <c r="G353" s="127">
        <f t="shared" si="57"/>
        <v>206449.32</v>
      </c>
      <c r="H353" s="250">
        <v>206449.32</v>
      </c>
      <c r="I353" s="250"/>
    </row>
    <row r="354" spans="1:10">
      <c r="A354" s="69">
        <v>1545000</v>
      </c>
      <c r="B354" s="69"/>
      <c r="C354" s="69">
        <f t="shared" si="55"/>
        <v>1545000</v>
      </c>
      <c r="D354" s="69">
        <f t="shared" si="56"/>
        <v>173123.26</v>
      </c>
      <c r="E354" s="93" t="s">
        <v>63</v>
      </c>
      <c r="F354" s="143">
        <v>534000</v>
      </c>
      <c r="G354" s="127">
        <f t="shared" si="57"/>
        <v>59918.37</v>
      </c>
      <c r="H354" s="250">
        <v>59918.37</v>
      </c>
      <c r="I354" s="250"/>
    </row>
    <row r="355" spans="1:10">
      <c r="A355" s="69">
        <v>158200</v>
      </c>
      <c r="B355" s="69"/>
      <c r="C355" s="69">
        <f t="shared" si="55"/>
        <v>158200</v>
      </c>
      <c r="D355" s="69">
        <f t="shared" si="56"/>
        <v>0</v>
      </c>
      <c r="E355" s="93" t="s">
        <v>64</v>
      </c>
      <c r="F355" s="143">
        <v>541000</v>
      </c>
      <c r="G355" s="127">
        <f t="shared" si="57"/>
        <v>0</v>
      </c>
      <c r="H355" s="250">
        <v>0</v>
      </c>
      <c r="I355" s="250"/>
    </row>
    <row r="356" spans="1:10">
      <c r="A356" s="127">
        <v>1208000</v>
      </c>
      <c r="B356" s="127">
        <v>202400</v>
      </c>
      <c r="C356" s="69">
        <f t="shared" si="55"/>
        <v>1410400</v>
      </c>
      <c r="D356" s="69">
        <f t="shared" si="56"/>
        <v>621400</v>
      </c>
      <c r="E356" s="93" t="s">
        <v>65</v>
      </c>
      <c r="F356" s="143">
        <v>542000</v>
      </c>
      <c r="G356" s="127">
        <f t="shared" si="57"/>
        <v>451400</v>
      </c>
      <c r="H356" s="250">
        <v>249000</v>
      </c>
      <c r="I356" s="250">
        <v>202400</v>
      </c>
    </row>
    <row r="357" spans="1:10">
      <c r="A357" s="127">
        <v>30000</v>
      </c>
      <c r="B357" s="127"/>
      <c r="C357" s="69">
        <f t="shared" si="55"/>
        <v>30000</v>
      </c>
      <c r="D357" s="69">
        <f t="shared" si="56"/>
        <v>0</v>
      </c>
      <c r="E357" s="93" t="s">
        <v>66</v>
      </c>
      <c r="F357" s="143">
        <v>551000</v>
      </c>
      <c r="G357" s="127">
        <f t="shared" si="57"/>
        <v>0</v>
      </c>
      <c r="H357" s="250">
        <v>0</v>
      </c>
      <c r="I357" s="250"/>
    </row>
    <row r="358" spans="1:10">
      <c r="A358" s="252">
        <v>2843483</v>
      </c>
      <c r="B358" s="252"/>
      <c r="C358" s="70">
        <f t="shared" si="55"/>
        <v>2843483</v>
      </c>
      <c r="D358" s="69">
        <f t="shared" si="56"/>
        <v>1029000</v>
      </c>
      <c r="E358" s="253" t="s">
        <v>54</v>
      </c>
      <c r="F358" s="254">
        <v>560000</v>
      </c>
      <c r="G358" s="252">
        <f t="shared" si="57"/>
        <v>462000</v>
      </c>
      <c r="H358" s="251">
        <v>462000</v>
      </c>
      <c r="I358" s="251"/>
    </row>
    <row r="359" spans="1:10">
      <c r="A359" s="200">
        <f>SUM(A348:A358)</f>
        <v>29587803</v>
      </c>
      <c r="B359" s="200">
        <f t="shared" ref="B359:D359" si="58">SUM(B348:B358)</f>
        <v>5824290</v>
      </c>
      <c r="C359" s="200">
        <f t="shared" si="58"/>
        <v>35412093</v>
      </c>
      <c r="D359" s="200">
        <f t="shared" si="58"/>
        <v>14442075.9</v>
      </c>
      <c r="E359" s="201" t="s">
        <v>35</v>
      </c>
      <c r="F359" s="201"/>
      <c r="G359" s="200">
        <f>SUM(G348:G358)</f>
        <v>3996367.69</v>
      </c>
      <c r="H359" s="200">
        <f t="shared" ref="H359:I359" si="59">SUM(H348:H358)</f>
        <v>2698587.6900000004</v>
      </c>
      <c r="I359" s="200">
        <f t="shared" si="59"/>
        <v>1297780</v>
      </c>
      <c r="J359" s="275"/>
    </row>
    <row r="360" spans="1:10">
      <c r="A360" s="261"/>
      <c r="B360" s="261"/>
      <c r="C360" s="106"/>
      <c r="D360" s="261">
        <f>G360+D284</f>
        <v>57500</v>
      </c>
      <c r="E360" s="262" t="s">
        <v>170</v>
      </c>
      <c r="F360" s="141">
        <v>113100</v>
      </c>
      <c r="G360" s="261">
        <v>0</v>
      </c>
    </row>
    <row r="361" spans="1:10">
      <c r="A361" s="127"/>
      <c r="B361" s="127"/>
      <c r="C361" s="69"/>
      <c r="D361" s="127">
        <f t="shared" ref="D361:D364" si="60">G361+D285</f>
        <v>200000</v>
      </c>
      <c r="E361" s="93" t="s">
        <v>144</v>
      </c>
      <c r="F361" s="143">
        <v>113500</v>
      </c>
      <c r="G361" s="127">
        <v>100000</v>
      </c>
    </row>
    <row r="362" spans="1:10">
      <c r="A362" s="127"/>
      <c r="B362" s="127"/>
      <c r="C362" s="69"/>
      <c r="D362" s="127">
        <f t="shared" si="60"/>
        <v>2553171.62</v>
      </c>
      <c r="E362" s="93" t="s">
        <v>155</v>
      </c>
      <c r="F362" s="143">
        <v>211000</v>
      </c>
      <c r="G362" s="127">
        <v>274000</v>
      </c>
    </row>
    <row r="363" spans="1:10">
      <c r="A363" s="127"/>
      <c r="B363" s="127"/>
      <c r="C363" s="127"/>
      <c r="D363" s="127">
        <f t="shared" si="60"/>
        <v>1590130.41</v>
      </c>
      <c r="E363" s="93" t="s">
        <v>173</v>
      </c>
      <c r="F363" s="143">
        <v>215001</v>
      </c>
      <c r="G363" s="127">
        <v>114292.9</v>
      </c>
    </row>
    <row r="364" spans="1:10">
      <c r="A364" s="127"/>
      <c r="B364" s="127"/>
      <c r="C364" s="127"/>
      <c r="D364" s="127">
        <f t="shared" si="60"/>
        <v>5213840</v>
      </c>
      <c r="E364" s="93" t="s">
        <v>56</v>
      </c>
      <c r="F364" s="143">
        <v>310000</v>
      </c>
      <c r="G364" s="127">
        <v>3549140</v>
      </c>
    </row>
    <row r="365" spans="1:10">
      <c r="A365" s="252"/>
      <c r="B365" s="252"/>
      <c r="C365" s="252"/>
      <c r="D365" s="252"/>
      <c r="E365" s="253"/>
      <c r="F365" s="254"/>
      <c r="G365" s="252"/>
    </row>
    <row r="366" spans="1:10">
      <c r="A366" s="250"/>
      <c r="B366" s="250"/>
      <c r="C366" s="250"/>
      <c r="D366" s="263">
        <f>SUM(D360:D365)</f>
        <v>9614642.0300000012</v>
      </c>
      <c r="E366" s="255" t="s">
        <v>35</v>
      </c>
      <c r="F366" s="255"/>
      <c r="G366" s="263">
        <f>SUM(G360:G365)</f>
        <v>4037432.9</v>
      </c>
    </row>
    <row r="367" spans="1:10" ht="21.75" thickBot="1">
      <c r="A367" s="158">
        <f>SUM(A347:A366)</f>
        <v>59175606</v>
      </c>
      <c r="B367" s="158"/>
      <c r="C367" s="158"/>
      <c r="D367" s="73">
        <f>D359+D366</f>
        <v>24056717.93</v>
      </c>
      <c r="E367" s="156" t="s">
        <v>67</v>
      </c>
      <c r="F367" s="156"/>
      <c r="G367" s="73">
        <f>G359+G366</f>
        <v>8033800.5899999999</v>
      </c>
    </row>
    <row r="368" spans="1:10" ht="21.75" thickTop="1">
      <c r="A368" s="159"/>
      <c r="B368" s="159"/>
      <c r="C368" s="160"/>
      <c r="D368" s="68"/>
      <c r="E368" s="157" t="s">
        <v>68</v>
      </c>
      <c r="F368" s="145"/>
      <c r="G368" s="68"/>
    </row>
    <row r="369" spans="1:7">
      <c r="A369" s="137"/>
      <c r="B369" s="137"/>
      <c r="C369" s="136"/>
      <c r="D369" s="147">
        <f>D332-D367</f>
        <v>1268898.7699999996</v>
      </c>
      <c r="E369" s="148" t="s">
        <v>36</v>
      </c>
      <c r="F369" s="146"/>
      <c r="G369" s="147">
        <f>G332-G367</f>
        <v>-6734804.6799999997</v>
      </c>
    </row>
    <row r="370" spans="1:7">
      <c r="A370" s="137"/>
      <c r="B370" s="137"/>
      <c r="C370" s="136"/>
      <c r="D370" s="117"/>
      <c r="E370" s="149" t="s">
        <v>69</v>
      </c>
      <c r="F370" s="146"/>
      <c r="G370" s="117"/>
    </row>
    <row r="371" spans="1:7" ht="21.75" thickBot="1">
      <c r="A371" s="137"/>
      <c r="B371" s="137"/>
      <c r="C371" s="137"/>
      <c r="D371" s="73">
        <f>D312+D369</f>
        <v>46334756.170000002</v>
      </c>
      <c r="E371" s="150" t="s">
        <v>70</v>
      </c>
      <c r="F371" s="151"/>
      <c r="G371" s="73">
        <f>G312+G369</f>
        <v>46334756.170000002</v>
      </c>
    </row>
    <row r="372" spans="1:7" ht="21.75" thickTop="1">
      <c r="A372" s="137"/>
      <c r="B372" s="137"/>
      <c r="C372" s="137"/>
      <c r="D372" s="152"/>
      <c r="E372" s="153"/>
      <c r="F372" s="153"/>
      <c r="G372" s="152"/>
    </row>
    <row r="373" spans="1:7">
      <c r="A373" s="137"/>
      <c r="B373" s="137"/>
      <c r="C373" s="137"/>
      <c r="D373" s="152"/>
      <c r="E373" s="153"/>
      <c r="F373" s="153"/>
      <c r="G373" s="152"/>
    </row>
    <row r="374" spans="1:7">
      <c r="A374" s="137"/>
      <c r="B374" s="137"/>
      <c r="C374" s="137"/>
      <c r="D374" s="152"/>
      <c r="E374" s="153"/>
      <c r="F374" s="153"/>
      <c r="G374" s="152"/>
    </row>
    <row r="375" spans="1:7">
      <c r="A375" s="322" t="s">
        <v>412</v>
      </c>
      <c r="B375" s="322"/>
      <c r="C375" s="322" t="s">
        <v>412</v>
      </c>
      <c r="D375" s="322"/>
      <c r="E375" s="323" t="s">
        <v>414</v>
      </c>
      <c r="F375" s="323"/>
      <c r="G375" s="152"/>
    </row>
    <row r="376" spans="1:7">
      <c r="A376" s="324" t="s">
        <v>112</v>
      </c>
      <c r="B376" s="324"/>
      <c r="C376" s="324" t="s">
        <v>425</v>
      </c>
      <c r="D376" s="324"/>
      <c r="E376" s="324" t="s">
        <v>399</v>
      </c>
      <c r="F376" s="324"/>
      <c r="G376" s="71"/>
    </row>
    <row r="377" spans="1:7">
      <c r="A377" s="325" t="s">
        <v>138</v>
      </c>
      <c r="B377" s="325"/>
      <c r="C377" s="325" t="s">
        <v>426</v>
      </c>
      <c r="D377" s="325"/>
      <c r="E377" s="325" t="s">
        <v>413</v>
      </c>
      <c r="F377" s="325"/>
    </row>
    <row r="378" spans="1:7">
      <c r="A378" s="280"/>
      <c r="B378" s="280"/>
      <c r="C378" s="280"/>
      <c r="D378" s="280"/>
      <c r="E378" s="280"/>
      <c r="F378" s="280"/>
    </row>
    <row r="379" spans="1:7">
      <c r="A379" s="280"/>
      <c r="B379" s="280"/>
      <c r="C379" s="280"/>
      <c r="D379" s="280"/>
      <c r="E379" s="280"/>
      <c r="F379" s="280"/>
    </row>
    <row r="380" spans="1:7">
      <c r="A380" s="280"/>
      <c r="B380" s="280"/>
      <c r="C380" s="280"/>
      <c r="D380" s="280"/>
      <c r="E380" s="280"/>
      <c r="F380" s="280"/>
    </row>
    <row r="381" spans="1:7">
      <c r="A381" s="326" t="s">
        <v>162</v>
      </c>
      <c r="B381" s="326"/>
      <c r="C381" s="326"/>
      <c r="D381" s="326"/>
      <c r="E381" s="326"/>
      <c r="F381" s="326"/>
      <c r="G381" s="326"/>
    </row>
    <row r="382" spans="1:7">
      <c r="A382" s="326" t="s">
        <v>213</v>
      </c>
      <c r="B382" s="326"/>
      <c r="C382" s="326"/>
      <c r="D382" s="326"/>
      <c r="E382" s="326"/>
      <c r="F382" s="326"/>
      <c r="G382" s="326"/>
    </row>
    <row r="383" spans="1:7">
      <c r="A383" s="330" t="s">
        <v>495</v>
      </c>
      <c r="B383" s="330"/>
      <c r="C383" s="330"/>
      <c r="D383" s="330"/>
      <c r="E383" s="330"/>
      <c r="F383" s="330"/>
      <c r="G383" s="330"/>
    </row>
    <row r="384" spans="1:7">
      <c r="A384" s="327" t="s">
        <v>40</v>
      </c>
      <c r="B384" s="328"/>
      <c r="C384" s="328"/>
      <c r="D384" s="329"/>
      <c r="E384" s="256"/>
      <c r="F384" s="256"/>
      <c r="G384" s="257" t="s">
        <v>9</v>
      </c>
    </row>
    <row r="385" spans="1:7">
      <c r="A385" s="257"/>
      <c r="B385" s="257" t="s">
        <v>165</v>
      </c>
      <c r="C385" s="257"/>
      <c r="D385" s="257"/>
      <c r="E385" s="255" t="s">
        <v>44</v>
      </c>
      <c r="F385" s="255" t="s">
        <v>71</v>
      </c>
      <c r="G385" s="258" t="s">
        <v>45</v>
      </c>
    </row>
    <row r="386" spans="1:7">
      <c r="A386" s="258" t="s">
        <v>41</v>
      </c>
      <c r="B386" s="258" t="s">
        <v>166</v>
      </c>
      <c r="C386" s="258" t="s">
        <v>35</v>
      </c>
      <c r="D386" s="258" t="s">
        <v>42</v>
      </c>
      <c r="E386" s="255"/>
      <c r="F386" s="255"/>
      <c r="G386" s="258" t="s">
        <v>168</v>
      </c>
    </row>
    <row r="387" spans="1:7">
      <c r="A387" s="259" t="s">
        <v>164</v>
      </c>
      <c r="B387" s="259" t="s">
        <v>167</v>
      </c>
      <c r="C387" s="259" t="s">
        <v>164</v>
      </c>
      <c r="D387" s="259" t="s">
        <v>164</v>
      </c>
      <c r="E387" s="260"/>
      <c r="F387" s="260"/>
      <c r="G387" s="259" t="s">
        <v>164</v>
      </c>
    </row>
    <row r="388" spans="1:7" ht="21.75" thickBot="1">
      <c r="A388" s="119"/>
      <c r="B388" s="119"/>
      <c r="C388" s="119"/>
      <c r="D388" s="120">
        <v>45065857.399999999</v>
      </c>
      <c r="E388" s="154" t="s">
        <v>46</v>
      </c>
      <c r="F388" s="121"/>
      <c r="G388" s="120">
        <v>46334756.170000002</v>
      </c>
    </row>
    <row r="389" spans="1:7" ht="21.75" thickTop="1">
      <c r="A389" s="122"/>
      <c r="B389" s="122"/>
      <c r="C389" s="122"/>
      <c r="D389" s="68"/>
      <c r="E389" s="123" t="s">
        <v>152</v>
      </c>
      <c r="F389" s="124"/>
      <c r="G389" s="125"/>
    </row>
    <row r="390" spans="1:7">
      <c r="A390" s="126">
        <v>98191</v>
      </c>
      <c r="B390" s="126"/>
      <c r="C390" s="126">
        <f>SUM(A390:B390)</f>
        <v>98191</v>
      </c>
      <c r="D390" s="127">
        <f>G390+D314</f>
        <v>25381</v>
      </c>
      <c r="E390" s="93" t="s">
        <v>47</v>
      </c>
      <c r="F390" s="128">
        <v>411000</v>
      </c>
      <c r="G390" s="127">
        <v>16316</v>
      </c>
    </row>
    <row r="391" spans="1:7">
      <c r="A391" s="126">
        <v>23657</v>
      </c>
      <c r="B391" s="126"/>
      <c r="C391" s="126">
        <f t="shared" ref="C391:C398" si="61">SUM(A391:B391)</f>
        <v>23657</v>
      </c>
      <c r="D391" s="127">
        <f t="shared" ref="D391:D398" si="62">G391+D315</f>
        <v>34100.800000000003</v>
      </c>
      <c r="E391" s="93" t="s">
        <v>48</v>
      </c>
      <c r="F391" s="128">
        <v>412000</v>
      </c>
      <c r="G391" s="127">
        <v>7700</v>
      </c>
    </row>
    <row r="392" spans="1:7">
      <c r="A392" s="126">
        <v>429336</v>
      </c>
      <c r="B392" s="126"/>
      <c r="C392" s="126">
        <f t="shared" si="61"/>
        <v>429336</v>
      </c>
      <c r="D392" s="127">
        <f t="shared" si="62"/>
        <v>167449.54999999999</v>
      </c>
      <c r="E392" s="93" t="s">
        <v>49</v>
      </c>
      <c r="F392" s="128">
        <v>413000</v>
      </c>
      <c r="G392" s="127">
        <v>5051.38</v>
      </c>
    </row>
    <row r="393" spans="1:7">
      <c r="A393" s="129">
        <v>3060</v>
      </c>
      <c r="B393" s="129"/>
      <c r="C393" s="126">
        <f t="shared" si="61"/>
        <v>3060</v>
      </c>
      <c r="D393" s="127">
        <f t="shared" si="62"/>
        <v>0</v>
      </c>
      <c r="E393" s="93" t="s">
        <v>50</v>
      </c>
      <c r="F393" s="128">
        <v>414000</v>
      </c>
      <c r="G393" s="127">
        <v>0</v>
      </c>
    </row>
    <row r="394" spans="1:7">
      <c r="A394" s="126">
        <v>183066</v>
      </c>
      <c r="B394" s="126"/>
      <c r="C394" s="126">
        <f t="shared" si="61"/>
        <v>183066</v>
      </c>
      <c r="D394" s="127">
        <f t="shared" si="62"/>
        <v>131550</v>
      </c>
      <c r="E394" s="93" t="s">
        <v>51</v>
      </c>
      <c r="F394" s="128">
        <v>415000</v>
      </c>
      <c r="G394" s="127">
        <v>23650</v>
      </c>
    </row>
    <row r="395" spans="1:7">
      <c r="A395" s="129">
        <v>0</v>
      </c>
      <c r="B395" s="129"/>
      <c r="C395" s="126">
        <f t="shared" si="61"/>
        <v>0</v>
      </c>
      <c r="D395" s="127">
        <f t="shared" si="62"/>
        <v>0</v>
      </c>
      <c r="E395" s="93" t="s">
        <v>52</v>
      </c>
      <c r="F395" s="128">
        <v>416000</v>
      </c>
      <c r="G395" s="127">
        <v>0</v>
      </c>
    </row>
    <row r="396" spans="1:7">
      <c r="A396" s="126">
        <v>16350998</v>
      </c>
      <c r="B396" s="126"/>
      <c r="C396" s="126">
        <f t="shared" si="61"/>
        <v>16350998</v>
      </c>
      <c r="D396" s="127">
        <f t="shared" si="62"/>
        <v>8681778.1899999995</v>
      </c>
      <c r="E396" s="93" t="s">
        <v>53</v>
      </c>
      <c r="F396" s="130">
        <v>421000</v>
      </c>
      <c r="G396" s="127">
        <v>1679427.59</v>
      </c>
    </row>
    <row r="397" spans="1:7">
      <c r="A397" s="126">
        <v>12499495</v>
      </c>
      <c r="B397" s="126"/>
      <c r="C397" s="126">
        <f t="shared" si="61"/>
        <v>12499495</v>
      </c>
      <c r="D397" s="127">
        <f t="shared" si="62"/>
        <v>8825532</v>
      </c>
      <c r="E397" s="93" t="s">
        <v>135</v>
      </c>
      <c r="F397" s="130">
        <v>431000</v>
      </c>
      <c r="G397" s="127">
        <v>0</v>
      </c>
    </row>
    <row r="398" spans="1:7">
      <c r="A398" s="131"/>
      <c r="B398" s="131">
        <v>7048550</v>
      </c>
      <c r="C398" s="131">
        <f t="shared" si="61"/>
        <v>7048550</v>
      </c>
      <c r="D398" s="127">
        <f t="shared" si="62"/>
        <v>7048550</v>
      </c>
      <c r="E398" s="133" t="s">
        <v>214</v>
      </c>
      <c r="F398" s="134">
        <v>441000</v>
      </c>
      <c r="G398" s="132">
        <v>811100</v>
      </c>
    </row>
    <row r="399" spans="1:7">
      <c r="A399" s="198">
        <f>SUM(A390:A398)</f>
        <v>29587803</v>
      </c>
      <c r="B399" s="198">
        <f t="shared" ref="B399:D399" si="63">SUM(B390:B398)</f>
        <v>7048550</v>
      </c>
      <c r="C399" s="198">
        <f t="shared" si="63"/>
        <v>36636353</v>
      </c>
      <c r="D399" s="198">
        <f t="shared" si="63"/>
        <v>24914341.539999999</v>
      </c>
      <c r="E399" s="201" t="s">
        <v>35</v>
      </c>
      <c r="F399" s="199"/>
      <c r="G399" s="200">
        <f>SUM(G390:G398)</f>
        <v>2543244.9700000002</v>
      </c>
    </row>
    <row r="400" spans="1:7">
      <c r="A400" s="122"/>
      <c r="B400" s="122"/>
      <c r="C400" s="122"/>
      <c r="D400" s="125">
        <f>G400+D324</f>
        <v>0</v>
      </c>
      <c r="E400" s="193" t="s">
        <v>170</v>
      </c>
      <c r="F400" s="124">
        <v>113100</v>
      </c>
      <c r="G400" s="125">
        <v>0</v>
      </c>
    </row>
    <row r="401" spans="1:7">
      <c r="A401" s="122"/>
      <c r="B401" s="122"/>
      <c r="C401" s="122"/>
      <c r="D401" s="125">
        <f t="shared" ref="D401:D406" si="64">G401+D325</f>
        <v>16983</v>
      </c>
      <c r="E401" s="193" t="s">
        <v>222</v>
      </c>
      <c r="F401" s="124">
        <v>113200</v>
      </c>
      <c r="G401" s="125">
        <v>0</v>
      </c>
    </row>
    <row r="402" spans="1:7">
      <c r="A402" s="122"/>
      <c r="B402" s="122"/>
      <c r="C402" s="122"/>
      <c r="D402" s="125">
        <f t="shared" si="64"/>
        <v>405</v>
      </c>
      <c r="E402" s="193" t="s">
        <v>230</v>
      </c>
      <c r="F402" s="124">
        <v>113302</v>
      </c>
      <c r="G402" s="125">
        <v>187</v>
      </c>
    </row>
    <row r="403" spans="1:7">
      <c r="A403" s="126"/>
      <c r="B403" s="126"/>
      <c r="C403" s="126"/>
      <c r="D403" s="125">
        <f t="shared" si="64"/>
        <v>520000</v>
      </c>
      <c r="E403" s="93" t="s">
        <v>144</v>
      </c>
      <c r="F403" s="130">
        <v>113500</v>
      </c>
      <c r="G403" s="127">
        <v>420000</v>
      </c>
    </row>
    <row r="404" spans="1:7">
      <c r="A404" s="126"/>
      <c r="B404" s="126"/>
      <c r="C404" s="126"/>
      <c r="D404" s="125">
        <f t="shared" si="64"/>
        <v>493</v>
      </c>
      <c r="E404" s="93" t="s">
        <v>251</v>
      </c>
      <c r="F404" s="130">
        <v>123003</v>
      </c>
      <c r="G404" s="127">
        <v>0</v>
      </c>
    </row>
    <row r="405" spans="1:7">
      <c r="A405" s="126"/>
      <c r="B405" s="126"/>
      <c r="C405" s="126"/>
      <c r="D405" s="125">
        <f t="shared" si="64"/>
        <v>1862690.1199999999</v>
      </c>
      <c r="E405" s="93" t="s">
        <v>173</v>
      </c>
      <c r="F405" s="130">
        <v>215001</v>
      </c>
      <c r="G405" s="127">
        <v>50033.02</v>
      </c>
    </row>
    <row r="406" spans="1:7">
      <c r="A406" s="131"/>
      <c r="B406" s="131"/>
      <c r="C406" s="131"/>
      <c r="D406" s="125">
        <f t="shared" si="64"/>
        <v>1033742.39</v>
      </c>
      <c r="E406" s="133" t="s">
        <v>56</v>
      </c>
      <c r="F406" s="134">
        <v>310000</v>
      </c>
      <c r="G406" s="132">
        <v>9573.36</v>
      </c>
    </row>
    <row r="407" spans="1:7">
      <c r="A407" s="194"/>
      <c r="B407" s="194"/>
      <c r="C407" s="194"/>
      <c r="D407" s="200">
        <f>SUM(D400:D406)</f>
        <v>3434313.5100000002</v>
      </c>
      <c r="E407" s="201" t="s">
        <v>35</v>
      </c>
      <c r="F407" s="199"/>
      <c r="G407" s="200">
        <f>SUM(G400:G406)</f>
        <v>479793.38</v>
      </c>
    </row>
    <row r="408" spans="1:7" ht="21.75" thickBot="1">
      <c r="A408" s="73">
        <f>SUM(A390:A398)</f>
        <v>29587803</v>
      </c>
      <c r="B408" s="73">
        <f t="shared" ref="B408:C408" si="65">SUM(B390:B398)</f>
        <v>7048550</v>
      </c>
      <c r="C408" s="73">
        <f t="shared" si="65"/>
        <v>36636353</v>
      </c>
      <c r="D408" s="73">
        <f>D399+D407</f>
        <v>28348655.050000001</v>
      </c>
      <c r="E408" s="156" t="s">
        <v>169</v>
      </c>
      <c r="F408" s="135"/>
      <c r="G408" s="73">
        <f>G399+G407</f>
        <v>3023038.35</v>
      </c>
    </row>
    <row r="409" spans="1:7" ht="21.75" thickTop="1">
      <c r="A409" s="71"/>
      <c r="B409" s="71"/>
      <c r="C409" s="71"/>
      <c r="D409" s="137"/>
      <c r="E409" s="138"/>
      <c r="F409" s="139"/>
      <c r="G409" s="137"/>
    </row>
    <row r="410" spans="1:7">
      <c r="A410" s="71"/>
      <c r="B410" s="71"/>
      <c r="C410" s="71"/>
      <c r="D410" s="137"/>
      <c r="E410" s="138"/>
      <c r="F410" s="139"/>
      <c r="G410" s="137"/>
    </row>
    <row r="411" spans="1:7">
      <c r="A411" s="71"/>
      <c r="B411" s="71"/>
      <c r="C411" s="71"/>
      <c r="D411" s="137"/>
      <c r="E411" s="138"/>
      <c r="F411" s="139"/>
      <c r="G411" s="137"/>
    </row>
    <row r="412" spans="1:7">
      <c r="A412" s="137"/>
      <c r="B412" s="137"/>
      <c r="C412" s="137"/>
      <c r="D412" s="137"/>
      <c r="E412" s="138"/>
      <c r="F412" s="139"/>
      <c r="G412" s="137"/>
    </row>
    <row r="413" spans="1:7">
      <c r="A413" s="137"/>
      <c r="B413" s="137"/>
      <c r="C413" s="137"/>
      <c r="D413" s="137"/>
      <c r="E413" s="138"/>
      <c r="F413" s="139"/>
      <c r="G413" s="137"/>
    </row>
    <row r="414" spans="1:7">
      <c r="A414" s="137"/>
      <c r="B414" s="137"/>
      <c r="C414" s="137"/>
      <c r="D414" s="137"/>
      <c r="E414" s="138"/>
      <c r="F414" s="139"/>
      <c r="G414" s="137"/>
    </row>
    <row r="415" spans="1:7">
      <c r="A415" s="137"/>
      <c r="B415" s="137"/>
      <c r="C415" s="137"/>
      <c r="D415" s="137"/>
      <c r="E415" s="138"/>
      <c r="F415" s="139"/>
      <c r="G415" s="137"/>
    </row>
    <row r="416" spans="1:7">
      <c r="A416" s="137"/>
      <c r="B416" s="137"/>
      <c r="C416" s="137"/>
      <c r="D416" s="137"/>
      <c r="E416" s="138"/>
      <c r="F416" s="139"/>
      <c r="G416" s="137"/>
    </row>
    <row r="417" spans="1:9">
      <c r="A417" s="137"/>
      <c r="B417" s="137"/>
      <c r="C417" s="137"/>
      <c r="D417" s="137"/>
      <c r="E417" s="138"/>
      <c r="F417" s="139"/>
      <c r="G417" s="137"/>
    </row>
    <row r="418" spans="1:9">
      <c r="A418" s="137"/>
      <c r="B418" s="137"/>
      <c r="C418" s="137"/>
      <c r="D418" s="137"/>
      <c r="E418" s="138"/>
      <c r="F418" s="139"/>
      <c r="G418" s="137"/>
    </row>
    <row r="419" spans="1:9">
      <c r="A419" s="327" t="s">
        <v>40</v>
      </c>
      <c r="B419" s="328"/>
      <c r="C419" s="328"/>
      <c r="D419" s="329"/>
      <c r="E419" s="256"/>
      <c r="F419" s="256"/>
      <c r="G419" s="257" t="s">
        <v>9</v>
      </c>
    </row>
    <row r="420" spans="1:9">
      <c r="A420" s="257"/>
      <c r="B420" s="257" t="s">
        <v>165</v>
      </c>
      <c r="C420" s="257"/>
      <c r="D420" s="257"/>
      <c r="E420" s="255" t="s">
        <v>44</v>
      </c>
      <c r="F420" s="255" t="s">
        <v>71</v>
      </c>
      <c r="G420" s="258" t="s">
        <v>45</v>
      </c>
    </row>
    <row r="421" spans="1:9">
      <c r="A421" s="258" t="s">
        <v>41</v>
      </c>
      <c r="B421" s="258" t="s">
        <v>166</v>
      </c>
      <c r="C421" s="258" t="s">
        <v>35</v>
      </c>
      <c r="D421" s="258" t="s">
        <v>42</v>
      </c>
      <c r="E421" s="255"/>
      <c r="F421" s="255"/>
      <c r="G421" s="258" t="s">
        <v>168</v>
      </c>
    </row>
    <row r="422" spans="1:9">
      <c r="A422" s="259" t="s">
        <v>164</v>
      </c>
      <c r="B422" s="259" t="s">
        <v>167</v>
      </c>
      <c r="C422" s="259" t="s">
        <v>164</v>
      </c>
      <c r="D422" s="259" t="s">
        <v>164</v>
      </c>
      <c r="E422" s="260"/>
      <c r="F422" s="260"/>
      <c r="G422" s="259" t="s">
        <v>164</v>
      </c>
    </row>
    <row r="423" spans="1:9">
      <c r="A423" s="106"/>
      <c r="B423" s="106"/>
      <c r="C423" s="106"/>
      <c r="D423" s="106"/>
      <c r="E423" s="140" t="s">
        <v>57</v>
      </c>
      <c r="F423" s="141"/>
      <c r="G423" s="106"/>
      <c r="H423" s="186" t="s">
        <v>330</v>
      </c>
      <c r="I423" s="186" t="s">
        <v>54</v>
      </c>
    </row>
    <row r="424" spans="1:9">
      <c r="A424" s="69">
        <v>822688</v>
      </c>
      <c r="B424" s="69">
        <v>6425550</v>
      </c>
      <c r="C424" s="69">
        <f>SUM(A424:B424)</f>
        <v>7248238</v>
      </c>
      <c r="D424" s="69">
        <f>G424+D348</f>
        <v>6629514</v>
      </c>
      <c r="E424" s="93" t="s">
        <v>58</v>
      </c>
      <c r="F424" s="142">
        <v>510000</v>
      </c>
      <c r="G424" s="127">
        <f>SUM(H424:I424)</f>
        <v>1206947</v>
      </c>
      <c r="H424" s="250">
        <v>176437</v>
      </c>
      <c r="I424" s="250">
        <v>1030510</v>
      </c>
    </row>
    <row r="425" spans="1:9">
      <c r="A425" s="69">
        <v>3607920</v>
      </c>
      <c r="B425" s="69"/>
      <c r="C425" s="69">
        <f t="shared" ref="C425:C434" si="66">SUM(A425:B425)</f>
        <v>3607920</v>
      </c>
      <c r="D425" s="69">
        <f t="shared" ref="D425:D434" si="67">G425+D349</f>
        <v>1760760</v>
      </c>
      <c r="E425" s="93" t="s">
        <v>115</v>
      </c>
      <c r="F425" s="142">
        <v>521000</v>
      </c>
      <c r="G425" s="127">
        <f t="shared" ref="G425:G434" si="68">SUM(H425:I425)</f>
        <v>293460</v>
      </c>
      <c r="H425" s="250">
        <v>293460</v>
      </c>
      <c r="I425" s="250">
        <v>0</v>
      </c>
    </row>
    <row r="426" spans="1:9">
      <c r="A426" s="69">
        <v>10307928</v>
      </c>
      <c r="B426" s="69">
        <v>349500</v>
      </c>
      <c r="C426" s="69">
        <f t="shared" si="66"/>
        <v>10657428</v>
      </c>
      <c r="D426" s="69">
        <f t="shared" si="67"/>
        <v>4657085</v>
      </c>
      <c r="E426" s="93" t="s">
        <v>114</v>
      </c>
      <c r="F426" s="142">
        <v>522000</v>
      </c>
      <c r="G426" s="127">
        <f t="shared" si="68"/>
        <v>739090</v>
      </c>
      <c r="H426" s="250">
        <v>669220</v>
      </c>
      <c r="I426" s="250">
        <v>69870</v>
      </c>
    </row>
    <row r="427" spans="1:9">
      <c r="A427" s="69">
        <v>596000</v>
      </c>
      <c r="B427" s="69"/>
      <c r="C427" s="69">
        <f t="shared" si="66"/>
        <v>596000</v>
      </c>
      <c r="D427" s="69">
        <f t="shared" si="67"/>
        <v>138070</v>
      </c>
      <c r="E427" s="93" t="s">
        <v>60</v>
      </c>
      <c r="F427" s="142">
        <v>531000</v>
      </c>
      <c r="G427" s="127">
        <f t="shared" si="68"/>
        <v>22750</v>
      </c>
      <c r="H427" s="250">
        <v>22750</v>
      </c>
      <c r="I427" s="250"/>
    </row>
    <row r="428" spans="1:9">
      <c r="A428" s="69">
        <v>5451800</v>
      </c>
      <c r="B428" s="69"/>
      <c r="C428" s="69">
        <f t="shared" si="66"/>
        <v>5451800</v>
      </c>
      <c r="D428" s="69">
        <f t="shared" si="67"/>
        <v>1389529</v>
      </c>
      <c r="E428" s="93" t="s">
        <v>61</v>
      </c>
      <c r="F428" s="142">
        <v>532000</v>
      </c>
      <c r="G428" s="127">
        <f t="shared" si="68"/>
        <v>85346</v>
      </c>
      <c r="H428" s="250">
        <v>85346</v>
      </c>
      <c r="I428" s="250"/>
    </row>
    <row r="429" spans="1:9">
      <c r="A429" s="69">
        <v>3016784</v>
      </c>
      <c r="B429" s="69">
        <v>71100</v>
      </c>
      <c r="C429" s="69">
        <f t="shared" si="66"/>
        <v>3087884</v>
      </c>
      <c r="D429" s="69">
        <f t="shared" si="67"/>
        <v>771980.22</v>
      </c>
      <c r="E429" s="93" t="s">
        <v>62</v>
      </c>
      <c r="F429" s="142">
        <v>533000</v>
      </c>
      <c r="G429" s="127">
        <f t="shared" si="68"/>
        <v>380792.58</v>
      </c>
      <c r="H429" s="250">
        <v>380792.58</v>
      </c>
      <c r="I429" s="250"/>
    </row>
    <row r="430" spans="1:9">
      <c r="A430" s="69">
        <v>1545000</v>
      </c>
      <c r="B430" s="69"/>
      <c r="C430" s="69">
        <f t="shared" si="66"/>
        <v>1545000</v>
      </c>
      <c r="D430" s="69">
        <f t="shared" si="67"/>
        <v>220341.12</v>
      </c>
      <c r="E430" s="93" t="s">
        <v>63</v>
      </c>
      <c r="F430" s="143">
        <v>534000</v>
      </c>
      <c r="G430" s="127">
        <f t="shared" si="68"/>
        <v>47217.86</v>
      </c>
      <c r="H430" s="250">
        <v>47217.86</v>
      </c>
      <c r="I430" s="250"/>
    </row>
    <row r="431" spans="1:9">
      <c r="A431" s="69">
        <v>158200</v>
      </c>
      <c r="B431" s="69"/>
      <c r="C431" s="69">
        <f t="shared" si="66"/>
        <v>158200</v>
      </c>
      <c r="D431" s="69">
        <f t="shared" si="67"/>
        <v>0</v>
      </c>
      <c r="E431" s="93" t="s">
        <v>64</v>
      </c>
      <c r="F431" s="143">
        <v>541000</v>
      </c>
      <c r="G431" s="127">
        <f t="shared" si="68"/>
        <v>0</v>
      </c>
      <c r="H431" s="250">
        <v>0</v>
      </c>
      <c r="I431" s="250"/>
    </row>
    <row r="432" spans="1:9">
      <c r="A432" s="127">
        <v>1208000</v>
      </c>
      <c r="B432" s="127">
        <v>202400</v>
      </c>
      <c r="C432" s="69">
        <f t="shared" si="66"/>
        <v>1410400</v>
      </c>
      <c r="D432" s="69">
        <f t="shared" si="67"/>
        <v>731400</v>
      </c>
      <c r="E432" s="93" t="s">
        <v>65</v>
      </c>
      <c r="F432" s="143">
        <v>542000</v>
      </c>
      <c r="G432" s="127">
        <f t="shared" si="68"/>
        <v>110000</v>
      </c>
      <c r="H432" s="250">
        <v>110000</v>
      </c>
      <c r="I432" s="250">
        <v>0</v>
      </c>
    </row>
    <row r="433" spans="1:9">
      <c r="A433" s="127">
        <v>30000</v>
      </c>
      <c r="B433" s="127"/>
      <c r="C433" s="69">
        <f t="shared" si="66"/>
        <v>30000</v>
      </c>
      <c r="D433" s="69">
        <f t="shared" si="67"/>
        <v>0</v>
      </c>
      <c r="E433" s="93" t="s">
        <v>66</v>
      </c>
      <c r="F433" s="143">
        <v>551000</v>
      </c>
      <c r="G433" s="127">
        <f t="shared" si="68"/>
        <v>0</v>
      </c>
      <c r="H433" s="250">
        <v>0</v>
      </c>
      <c r="I433" s="250"/>
    </row>
    <row r="434" spans="1:9">
      <c r="A434" s="252">
        <v>2843483</v>
      </c>
      <c r="B434" s="252"/>
      <c r="C434" s="70">
        <f t="shared" si="66"/>
        <v>2843483</v>
      </c>
      <c r="D434" s="69">
        <f t="shared" si="67"/>
        <v>1039000</v>
      </c>
      <c r="E434" s="253" t="s">
        <v>54</v>
      </c>
      <c r="F434" s="254">
        <v>560000</v>
      </c>
      <c r="G434" s="252">
        <f t="shared" si="68"/>
        <v>10000</v>
      </c>
      <c r="H434" s="251">
        <v>10000</v>
      </c>
      <c r="I434" s="251"/>
    </row>
    <row r="435" spans="1:9">
      <c r="A435" s="200">
        <f>SUM(A424:A434)</f>
        <v>29587803</v>
      </c>
      <c r="B435" s="200">
        <f t="shared" ref="B435:D435" si="69">SUM(B424:B434)</f>
        <v>7048550</v>
      </c>
      <c r="C435" s="200">
        <f t="shared" si="69"/>
        <v>36636353</v>
      </c>
      <c r="D435" s="200">
        <f t="shared" si="69"/>
        <v>17337679.34</v>
      </c>
      <c r="E435" s="201" t="s">
        <v>35</v>
      </c>
      <c r="F435" s="201"/>
      <c r="G435" s="200">
        <f>SUM(G424:G434)</f>
        <v>2895603.44</v>
      </c>
      <c r="H435" s="200">
        <f t="shared" ref="H435:I435" si="70">SUM(H424:H434)</f>
        <v>1795223.4400000002</v>
      </c>
      <c r="I435" s="200">
        <f t="shared" si="70"/>
        <v>1100380</v>
      </c>
    </row>
    <row r="436" spans="1:9">
      <c r="A436" s="261"/>
      <c r="B436" s="261"/>
      <c r="C436" s="106"/>
      <c r="D436" s="261">
        <f>G436+D360</f>
        <v>57500</v>
      </c>
      <c r="E436" s="262" t="s">
        <v>170</v>
      </c>
      <c r="F436" s="141">
        <v>113100</v>
      </c>
      <c r="G436" s="261">
        <v>0</v>
      </c>
    </row>
    <row r="437" spans="1:9">
      <c r="A437" s="127"/>
      <c r="B437" s="127"/>
      <c r="C437" s="69"/>
      <c r="D437" s="127">
        <f t="shared" ref="D437:D440" si="71">G437+D361</f>
        <v>400000</v>
      </c>
      <c r="E437" s="93" t="s">
        <v>144</v>
      </c>
      <c r="F437" s="143">
        <v>113500</v>
      </c>
      <c r="G437" s="127">
        <v>200000</v>
      </c>
    </row>
    <row r="438" spans="1:9">
      <c r="A438" s="127"/>
      <c r="B438" s="127"/>
      <c r="C438" s="69"/>
      <c r="D438" s="127">
        <f t="shared" si="71"/>
        <v>2553171.62</v>
      </c>
      <c r="E438" s="93" t="s">
        <v>155</v>
      </c>
      <c r="F438" s="143">
        <v>211000</v>
      </c>
      <c r="G438" s="127">
        <v>0</v>
      </c>
    </row>
    <row r="439" spans="1:9">
      <c r="A439" s="127"/>
      <c r="B439" s="127"/>
      <c r="C439" s="127"/>
      <c r="D439" s="127">
        <f t="shared" si="71"/>
        <v>1687418.89</v>
      </c>
      <c r="E439" s="93" t="s">
        <v>173</v>
      </c>
      <c r="F439" s="143">
        <v>215001</v>
      </c>
      <c r="G439" s="127">
        <v>97288.48</v>
      </c>
    </row>
    <row r="440" spans="1:9">
      <c r="A440" s="127"/>
      <c r="B440" s="127"/>
      <c r="C440" s="127"/>
      <c r="D440" s="127">
        <f t="shared" si="71"/>
        <v>5213840</v>
      </c>
      <c r="E440" s="93" t="s">
        <v>56</v>
      </c>
      <c r="F440" s="143">
        <v>310000</v>
      </c>
      <c r="G440" s="127">
        <v>0</v>
      </c>
    </row>
    <row r="441" spans="1:9">
      <c r="A441" s="252"/>
      <c r="B441" s="252"/>
      <c r="C441" s="252"/>
      <c r="D441" s="252"/>
      <c r="E441" s="253"/>
      <c r="F441" s="254"/>
      <c r="G441" s="252"/>
    </row>
    <row r="442" spans="1:9">
      <c r="A442" s="250"/>
      <c r="B442" s="250"/>
      <c r="C442" s="250"/>
      <c r="D442" s="263">
        <f>SUM(D436:D441)</f>
        <v>9911930.5099999998</v>
      </c>
      <c r="E442" s="255" t="s">
        <v>35</v>
      </c>
      <c r="F442" s="255"/>
      <c r="G442" s="263">
        <f>SUM(G436:G441)</f>
        <v>297288.48</v>
      </c>
    </row>
    <row r="443" spans="1:9" ht="21.75" thickBot="1">
      <c r="A443" s="158">
        <f>SUM(A423:A442)</f>
        <v>59175606</v>
      </c>
      <c r="B443" s="158"/>
      <c r="C443" s="158"/>
      <c r="D443" s="73">
        <f>D435+D442</f>
        <v>27249609.850000001</v>
      </c>
      <c r="E443" s="156" t="s">
        <v>67</v>
      </c>
      <c r="F443" s="156"/>
      <c r="G443" s="73">
        <f>G435+G442</f>
        <v>3192891.92</v>
      </c>
    </row>
    <row r="444" spans="1:9" ht="21.75" thickTop="1">
      <c r="A444" s="159"/>
      <c r="B444" s="159"/>
      <c r="C444" s="160"/>
      <c r="D444" s="68"/>
      <c r="E444" s="157" t="s">
        <v>68</v>
      </c>
      <c r="F444" s="145"/>
      <c r="G444" s="68"/>
    </row>
    <row r="445" spans="1:9">
      <c r="A445" s="137"/>
      <c r="B445" s="137"/>
      <c r="C445" s="136"/>
      <c r="D445" s="147">
        <f>D408-D443</f>
        <v>1099045.1999999993</v>
      </c>
      <c r="E445" s="148" t="s">
        <v>36</v>
      </c>
      <c r="F445" s="146"/>
      <c r="G445" s="147">
        <f>G408-G443</f>
        <v>-169853.56999999983</v>
      </c>
    </row>
    <row r="446" spans="1:9">
      <c r="A446" s="137"/>
      <c r="B446" s="137"/>
      <c r="C446" s="136"/>
      <c r="D446" s="117"/>
      <c r="E446" s="149" t="s">
        <v>69</v>
      </c>
      <c r="F446" s="146"/>
      <c r="G446" s="117"/>
    </row>
    <row r="447" spans="1:9" ht="21.75" thickBot="1">
      <c r="A447" s="137"/>
      <c r="B447" s="137"/>
      <c r="C447" s="137"/>
      <c r="D447" s="73">
        <f>D388+D445</f>
        <v>46164902.599999994</v>
      </c>
      <c r="E447" s="150" t="s">
        <v>70</v>
      </c>
      <c r="F447" s="151"/>
      <c r="G447" s="73">
        <f>G388+G445</f>
        <v>46164902.600000001</v>
      </c>
    </row>
    <row r="448" spans="1:9" ht="21.75" thickTop="1">
      <c r="A448" s="137"/>
      <c r="B448" s="137"/>
      <c r="C448" s="137"/>
      <c r="D448" s="152"/>
      <c r="E448" s="153"/>
      <c r="F448" s="153"/>
      <c r="G448" s="152"/>
    </row>
    <row r="449" spans="1:7">
      <c r="A449" s="137"/>
      <c r="B449" s="137"/>
      <c r="C449" s="137"/>
      <c r="D449" s="152"/>
      <c r="E449" s="153"/>
      <c r="F449" s="153"/>
      <c r="G449" s="152"/>
    </row>
    <row r="450" spans="1:7">
      <c r="A450" s="137"/>
      <c r="B450" s="137"/>
      <c r="C450" s="137"/>
      <c r="D450" s="152"/>
      <c r="E450" s="153"/>
      <c r="F450" s="153"/>
      <c r="G450" s="152"/>
    </row>
    <row r="451" spans="1:7">
      <c r="A451" s="322" t="s">
        <v>412</v>
      </c>
      <c r="B451" s="322"/>
      <c r="C451" s="322" t="s">
        <v>412</v>
      </c>
      <c r="D451" s="322"/>
      <c r="E451" s="323" t="s">
        <v>414</v>
      </c>
      <c r="F451" s="323"/>
      <c r="G451" s="152"/>
    </row>
    <row r="452" spans="1:7">
      <c r="A452" s="324" t="s">
        <v>112</v>
      </c>
      <c r="B452" s="324"/>
      <c r="C452" s="324" t="s">
        <v>425</v>
      </c>
      <c r="D452" s="324"/>
      <c r="E452" s="324" t="s">
        <v>399</v>
      </c>
      <c r="F452" s="324"/>
      <c r="G452" s="71"/>
    </row>
    <row r="453" spans="1:7">
      <c r="A453" s="325" t="s">
        <v>138</v>
      </c>
      <c r="B453" s="325"/>
      <c r="C453" s="325" t="s">
        <v>426</v>
      </c>
      <c r="D453" s="325"/>
      <c r="E453" s="325" t="s">
        <v>413</v>
      </c>
      <c r="F453" s="325"/>
    </row>
    <row r="454" spans="1:7">
      <c r="A454" s="288"/>
      <c r="B454" s="288"/>
      <c r="C454" s="288"/>
      <c r="D454" s="288"/>
      <c r="E454" s="288"/>
      <c r="F454" s="288"/>
    </row>
    <row r="455" spans="1:7">
      <c r="A455" s="288"/>
      <c r="B455" s="288"/>
      <c r="C455" s="288"/>
      <c r="D455" s="288"/>
      <c r="E455" s="288"/>
      <c r="F455" s="288"/>
    </row>
    <row r="456" spans="1:7">
      <c r="A456" s="288"/>
      <c r="B456" s="288"/>
      <c r="C456" s="288"/>
      <c r="D456" s="288"/>
      <c r="E456" s="288"/>
      <c r="F456" s="288"/>
    </row>
    <row r="457" spans="1:7">
      <c r="A457" s="326" t="s">
        <v>162</v>
      </c>
      <c r="B457" s="326"/>
      <c r="C457" s="326"/>
      <c r="D457" s="326"/>
      <c r="E457" s="326"/>
      <c r="F457" s="326"/>
      <c r="G457" s="326"/>
    </row>
    <row r="458" spans="1:7">
      <c r="A458" s="326" t="s">
        <v>213</v>
      </c>
      <c r="B458" s="326"/>
      <c r="C458" s="326"/>
      <c r="D458" s="326"/>
      <c r="E458" s="326"/>
      <c r="F458" s="326"/>
      <c r="G458" s="326"/>
    </row>
    <row r="459" spans="1:7">
      <c r="A459" s="330" t="s">
        <v>540</v>
      </c>
      <c r="B459" s="330"/>
      <c r="C459" s="330"/>
      <c r="D459" s="330"/>
      <c r="E459" s="330"/>
      <c r="F459" s="330"/>
      <c r="G459" s="330"/>
    </row>
    <row r="460" spans="1:7">
      <c r="A460" s="327" t="s">
        <v>40</v>
      </c>
      <c r="B460" s="328"/>
      <c r="C460" s="328"/>
      <c r="D460" s="329"/>
      <c r="E460" s="256"/>
      <c r="F460" s="256"/>
      <c r="G460" s="257" t="s">
        <v>9</v>
      </c>
    </row>
    <row r="461" spans="1:7">
      <c r="A461" s="257"/>
      <c r="B461" s="257" t="s">
        <v>165</v>
      </c>
      <c r="C461" s="257"/>
      <c r="D461" s="257"/>
      <c r="E461" s="255" t="s">
        <v>44</v>
      </c>
      <c r="F461" s="255" t="s">
        <v>71</v>
      </c>
      <c r="G461" s="258" t="s">
        <v>45</v>
      </c>
    </row>
    <row r="462" spans="1:7">
      <c r="A462" s="258" t="s">
        <v>41</v>
      </c>
      <c r="B462" s="258" t="s">
        <v>166</v>
      </c>
      <c r="C462" s="258" t="s">
        <v>35</v>
      </c>
      <c r="D462" s="258" t="s">
        <v>42</v>
      </c>
      <c r="E462" s="255"/>
      <c r="F462" s="255"/>
      <c r="G462" s="258" t="s">
        <v>168</v>
      </c>
    </row>
    <row r="463" spans="1:7">
      <c r="A463" s="259" t="s">
        <v>164</v>
      </c>
      <c r="B463" s="259" t="s">
        <v>167</v>
      </c>
      <c r="C463" s="259" t="s">
        <v>164</v>
      </c>
      <c r="D463" s="259" t="s">
        <v>164</v>
      </c>
      <c r="E463" s="260"/>
      <c r="F463" s="260"/>
      <c r="G463" s="259" t="s">
        <v>164</v>
      </c>
    </row>
    <row r="464" spans="1:7" ht="21.75" thickBot="1">
      <c r="A464" s="119"/>
      <c r="B464" s="119"/>
      <c r="C464" s="119"/>
      <c r="D464" s="120">
        <v>45065857.399999999</v>
      </c>
      <c r="E464" s="154" t="s">
        <v>46</v>
      </c>
      <c r="F464" s="121"/>
      <c r="G464" s="120">
        <v>46164902.600000001</v>
      </c>
    </row>
    <row r="465" spans="1:7" ht="21.75" thickTop="1">
      <c r="A465" s="122"/>
      <c r="B465" s="122"/>
      <c r="C465" s="122"/>
      <c r="D465" s="68"/>
      <c r="E465" s="123" t="s">
        <v>152</v>
      </c>
      <c r="F465" s="124"/>
      <c r="G465" s="125"/>
    </row>
    <row r="466" spans="1:7">
      <c r="A466" s="126">
        <v>98191</v>
      </c>
      <c r="B466" s="126"/>
      <c r="C466" s="126">
        <f>SUM(A466:B466)</f>
        <v>98191</v>
      </c>
      <c r="D466" s="127">
        <f>G466+D390</f>
        <v>79258.67</v>
      </c>
      <c r="E466" s="93" t="s">
        <v>47</v>
      </c>
      <c r="F466" s="128">
        <v>411000</v>
      </c>
      <c r="G466" s="127">
        <v>53877.67</v>
      </c>
    </row>
    <row r="467" spans="1:7">
      <c r="A467" s="126">
        <v>23657</v>
      </c>
      <c r="B467" s="126"/>
      <c r="C467" s="126">
        <f t="shared" ref="C467:C474" si="72">SUM(A467:B467)</f>
        <v>23657</v>
      </c>
      <c r="D467" s="127">
        <f t="shared" ref="D467:D474" si="73">G467+D391</f>
        <v>35600.800000000003</v>
      </c>
      <c r="E467" s="93" t="s">
        <v>48</v>
      </c>
      <c r="F467" s="128">
        <v>412000</v>
      </c>
      <c r="G467" s="127">
        <v>1500</v>
      </c>
    </row>
    <row r="468" spans="1:7">
      <c r="A468" s="126">
        <v>429336</v>
      </c>
      <c r="B468" s="126"/>
      <c r="C468" s="126">
        <f t="shared" si="72"/>
        <v>429336</v>
      </c>
      <c r="D468" s="127">
        <f t="shared" si="73"/>
        <v>167449.54999999999</v>
      </c>
      <c r="E468" s="93" t="s">
        <v>49</v>
      </c>
      <c r="F468" s="128">
        <v>413000</v>
      </c>
      <c r="G468" s="127">
        <v>0</v>
      </c>
    </row>
    <row r="469" spans="1:7">
      <c r="A469" s="129">
        <v>3060</v>
      </c>
      <c r="B469" s="129"/>
      <c r="C469" s="126">
        <f t="shared" si="72"/>
        <v>3060</v>
      </c>
      <c r="D469" s="127">
        <f t="shared" si="73"/>
        <v>0</v>
      </c>
      <c r="E469" s="93" t="s">
        <v>50</v>
      </c>
      <c r="F469" s="128">
        <v>414000</v>
      </c>
      <c r="G469" s="127">
        <v>0</v>
      </c>
    </row>
    <row r="470" spans="1:7">
      <c r="A470" s="126">
        <v>183066</v>
      </c>
      <c r="B470" s="126"/>
      <c r="C470" s="126">
        <f t="shared" si="72"/>
        <v>183066</v>
      </c>
      <c r="D470" s="127">
        <f t="shared" si="73"/>
        <v>131550</v>
      </c>
      <c r="E470" s="93" t="s">
        <v>51</v>
      </c>
      <c r="F470" s="128">
        <v>415000</v>
      </c>
      <c r="G470" s="127">
        <v>0</v>
      </c>
    </row>
    <row r="471" spans="1:7">
      <c r="A471" s="129">
        <v>0</v>
      </c>
      <c r="B471" s="129"/>
      <c r="C471" s="126">
        <f t="shared" si="72"/>
        <v>0</v>
      </c>
      <c r="D471" s="127">
        <f t="shared" si="73"/>
        <v>0</v>
      </c>
      <c r="E471" s="93" t="s">
        <v>52</v>
      </c>
      <c r="F471" s="128">
        <v>416000</v>
      </c>
      <c r="G471" s="127">
        <v>0</v>
      </c>
    </row>
    <row r="472" spans="1:7">
      <c r="A472" s="126">
        <v>16350998</v>
      </c>
      <c r="B472" s="126"/>
      <c r="C472" s="126">
        <f t="shared" si="72"/>
        <v>16350998</v>
      </c>
      <c r="D472" s="127">
        <f t="shared" si="73"/>
        <v>10490884.83</v>
      </c>
      <c r="E472" s="93" t="s">
        <v>53</v>
      </c>
      <c r="F472" s="130">
        <v>421000</v>
      </c>
      <c r="G472" s="127">
        <v>1809106.64</v>
      </c>
    </row>
    <row r="473" spans="1:7">
      <c r="A473" s="126">
        <v>12499495</v>
      </c>
      <c r="B473" s="126"/>
      <c r="C473" s="126">
        <f t="shared" si="72"/>
        <v>12499495</v>
      </c>
      <c r="D473" s="127">
        <f t="shared" si="73"/>
        <v>9740092</v>
      </c>
      <c r="E473" s="93" t="s">
        <v>135</v>
      </c>
      <c r="F473" s="130">
        <v>431000</v>
      </c>
      <c r="G473" s="127">
        <v>914560</v>
      </c>
    </row>
    <row r="474" spans="1:7">
      <c r="A474" s="131"/>
      <c r="B474" s="131">
        <v>9667259</v>
      </c>
      <c r="C474" s="131">
        <f t="shared" si="72"/>
        <v>9667259</v>
      </c>
      <c r="D474" s="127">
        <f t="shared" si="73"/>
        <v>9667259</v>
      </c>
      <c r="E474" s="133" t="s">
        <v>214</v>
      </c>
      <c r="F474" s="134">
        <v>441000</v>
      </c>
      <c r="G474" s="132">
        <v>2618709</v>
      </c>
    </row>
    <row r="475" spans="1:7">
      <c r="A475" s="198">
        <f>SUM(A466:A474)</f>
        <v>29587803</v>
      </c>
      <c r="B475" s="198">
        <f t="shared" ref="B475:D475" si="74">SUM(B466:B474)</f>
        <v>9667259</v>
      </c>
      <c r="C475" s="198">
        <f t="shared" si="74"/>
        <v>39255062</v>
      </c>
      <c r="D475" s="198">
        <f t="shared" si="74"/>
        <v>30312094.850000001</v>
      </c>
      <c r="E475" s="201" t="s">
        <v>35</v>
      </c>
      <c r="F475" s="199"/>
      <c r="G475" s="200">
        <f>SUM(G466:G474)</f>
        <v>5397753.3099999996</v>
      </c>
    </row>
    <row r="476" spans="1:7">
      <c r="A476" s="122"/>
      <c r="B476" s="122"/>
      <c r="C476" s="122"/>
      <c r="D476" s="125">
        <f>G476+D400</f>
        <v>0</v>
      </c>
      <c r="E476" s="193" t="s">
        <v>170</v>
      </c>
      <c r="F476" s="124">
        <v>113100</v>
      </c>
      <c r="G476" s="125">
        <v>0</v>
      </c>
    </row>
    <row r="477" spans="1:7">
      <c r="A477" s="122"/>
      <c r="B477" s="122"/>
      <c r="C477" s="122"/>
      <c r="D477" s="125">
        <f t="shared" ref="D477:D482" si="75">G477+D401</f>
        <v>16983</v>
      </c>
      <c r="E477" s="193" t="s">
        <v>222</v>
      </c>
      <c r="F477" s="124">
        <v>113200</v>
      </c>
      <c r="G477" s="125">
        <v>0</v>
      </c>
    </row>
    <row r="478" spans="1:7">
      <c r="A478" s="122"/>
      <c r="B478" s="122"/>
      <c r="C478" s="122"/>
      <c r="D478" s="125">
        <f t="shared" si="75"/>
        <v>405</v>
      </c>
      <c r="E478" s="193" t="s">
        <v>230</v>
      </c>
      <c r="F478" s="124">
        <v>113302</v>
      </c>
      <c r="G478" s="125">
        <v>0</v>
      </c>
    </row>
    <row r="479" spans="1:7">
      <c r="A479" s="126"/>
      <c r="B479" s="126"/>
      <c r="C479" s="126"/>
      <c r="D479" s="125">
        <f t="shared" si="75"/>
        <v>620000</v>
      </c>
      <c r="E479" s="93" t="s">
        <v>144</v>
      </c>
      <c r="F479" s="130">
        <v>113500</v>
      </c>
      <c r="G479" s="127">
        <v>100000</v>
      </c>
    </row>
    <row r="480" spans="1:7">
      <c r="A480" s="126"/>
      <c r="B480" s="126"/>
      <c r="C480" s="126"/>
      <c r="D480" s="125">
        <f t="shared" si="75"/>
        <v>493</v>
      </c>
      <c r="E480" s="93" t="s">
        <v>251</v>
      </c>
      <c r="F480" s="130">
        <v>123003</v>
      </c>
      <c r="G480" s="127">
        <v>0</v>
      </c>
    </row>
    <row r="481" spans="1:7">
      <c r="A481" s="126"/>
      <c r="B481" s="126"/>
      <c r="C481" s="126"/>
      <c r="D481" s="125">
        <f t="shared" si="75"/>
        <v>1987505.47</v>
      </c>
      <c r="E481" s="93" t="s">
        <v>173</v>
      </c>
      <c r="F481" s="130">
        <v>215001</v>
      </c>
      <c r="G481" s="127">
        <v>124815.35</v>
      </c>
    </row>
    <row r="482" spans="1:7">
      <c r="A482" s="131"/>
      <c r="B482" s="131"/>
      <c r="C482" s="131"/>
      <c r="D482" s="125">
        <f t="shared" si="75"/>
        <v>1043315.75</v>
      </c>
      <c r="E482" s="133" t="s">
        <v>56</v>
      </c>
      <c r="F482" s="134">
        <v>310000</v>
      </c>
      <c r="G482" s="132">
        <v>9573.36</v>
      </c>
    </row>
    <row r="483" spans="1:7">
      <c r="A483" s="194"/>
      <c r="B483" s="194"/>
      <c r="C483" s="194"/>
      <c r="D483" s="200">
        <f>SUM(D476:D482)</f>
        <v>3668702.2199999997</v>
      </c>
      <c r="E483" s="201" t="s">
        <v>35</v>
      </c>
      <c r="F483" s="199"/>
      <c r="G483" s="200">
        <f>SUM(G476:G482)</f>
        <v>234388.71000000002</v>
      </c>
    </row>
    <row r="484" spans="1:7" ht="21.75" thickBot="1">
      <c r="A484" s="73">
        <f>SUM(A466:A474)</f>
        <v>29587803</v>
      </c>
      <c r="B484" s="73">
        <f t="shared" ref="B484:C484" si="76">SUM(B466:B474)</f>
        <v>9667259</v>
      </c>
      <c r="C484" s="73">
        <f t="shared" si="76"/>
        <v>39255062</v>
      </c>
      <c r="D484" s="73">
        <f>D475+D483</f>
        <v>33980797.07</v>
      </c>
      <c r="E484" s="156" t="s">
        <v>169</v>
      </c>
      <c r="F484" s="135"/>
      <c r="G484" s="73">
        <f>G475+G483</f>
        <v>5632142.0199999996</v>
      </c>
    </row>
    <row r="485" spans="1:7" ht="21.75" thickTop="1">
      <c r="A485" s="71"/>
      <c r="B485" s="71"/>
      <c r="C485" s="71"/>
      <c r="D485" s="137"/>
      <c r="E485" s="138"/>
      <c r="F485" s="139"/>
      <c r="G485" s="137"/>
    </row>
    <row r="486" spans="1:7">
      <c r="A486" s="71"/>
      <c r="B486" s="71"/>
      <c r="C486" s="71"/>
      <c r="D486" s="137"/>
      <c r="E486" s="138"/>
      <c r="F486" s="139"/>
      <c r="G486" s="137"/>
    </row>
    <row r="487" spans="1:7">
      <c r="A487" s="71"/>
      <c r="B487" s="71"/>
      <c r="C487" s="71"/>
      <c r="D487" s="137"/>
      <c r="E487" s="138"/>
      <c r="F487" s="139"/>
      <c r="G487" s="137"/>
    </row>
    <row r="488" spans="1:7">
      <c r="A488" s="137"/>
      <c r="B488" s="137"/>
      <c r="C488" s="137"/>
      <c r="D488" s="137"/>
      <c r="E488" s="138"/>
      <c r="F488" s="139"/>
      <c r="G488" s="137"/>
    </row>
    <row r="489" spans="1:7">
      <c r="A489" s="137"/>
      <c r="B489" s="137"/>
      <c r="C489" s="137"/>
      <c r="D489" s="137"/>
      <c r="E489" s="138"/>
      <c r="F489" s="139"/>
      <c r="G489" s="137"/>
    </row>
    <row r="490" spans="1:7">
      <c r="A490" s="137"/>
      <c r="B490" s="137"/>
      <c r="C490" s="137"/>
      <c r="D490" s="137"/>
      <c r="E490" s="138"/>
      <c r="F490" s="139"/>
      <c r="G490" s="137"/>
    </row>
    <row r="491" spans="1:7">
      <c r="A491" s="137"/>
      <c r="B491" s="137"/>
      <c r="C491" s="137"/>
      <c r="D491" s="137"/>
      <c r="E491" s="138"/>
      <c r="F491" s="139"/>
      <c r="G491" s="137"/>
    </row>
    <row r="492" spans="1:7">
      <c r="A492" s="137"/>
      <c r="B492" s="137"/>
      <c r="C492" s="137"/>
      <c r="D492" s="137"/>
      <c r="E492" s="138"/>
      <c r="F492" s="139"/>
      <c r="G492" s="137"/>
    </row>
    <row r="493" spans="1:7">
      <c r="A493" s="137"/>
      <c r="B493" s="137"/>
      <c r="C493" s="137"/>
      <c r="D493" s="137"/>
      <c r="E493" s="138"/>
      <c r="F493" s="139"/>
      <c r="G493" s="137"/>
    </row>
    <row r="494" spans="1:7">
      <c r="A494" s="137"/>
      <c r="B494" s="137"/>
      <c r="C494" s="137"/>
      <c r="D494" s="137"/>
      <c r="E494" s="138"/>
      <c r="F494" s="139"/>
      <c r="G494" s="137"/>
    </row>
    <row r="495" spans="1:7">
      <c r="A495" s="327" t="s">
        <v>40</v>
      </c>
      <c r="B495" s="328"/>
      <c r="C495" s="328"/>
      <c r="D495" s="329"/>
      <c r="E495" s="256"/>
      <c r="F495" s="256"/>
      <c r="G495" s="257" t="s">
        <v>9</v>
      </c>
    </row>
    <row r="496" spans="1:7">
      <c r="A496" s="257"/>
      <c r="B496" s="257" t="s">
        <v>165</v>
      </c>
      <c r="C496" s="257"/>
      <c r="D496" s="257"/>
      <c r="E496" s="255" t="s">
        <v>44</v>
      </c>
      <c r="F496" s="255" t="s">
        <v>71</v>
      </c>
      <c r="G496" s="258" t="s">
        <v>45</v>
      </c>
    </row>
    <row r="497" spans="1:9">
      <c r="A497" s="258" t="s">
        <v>41</v>
      </c>
      <c r="B497" s="258" t="s">
        <v>166</v>
      </c>
      <c r="C497" s="258" t="s">
        <v>35</v>
      </c>
      <c r="D497" s="258" t="s">
        <v>42</v>
      </c>
      <c r="E497" s="255"/>
      <c r="F497" s="255"/>
      <c r="G497" s="258" t="s">
        <v>168</v>
      </c>
    </row>
    <row r="498" spans="1:9">
      <c r="A498" s="259" t="s">
        <v>164</v>
      </c>
      <c r="B498" s="259" t="s">
        <v>167</v>
      </c>
      <c r="C498" s="259" t="s">
        <v>164</v>
      </c>
      <c r="D498" s="259" t="s">
        <v>164</v>
      </c>
      <c r="E498" s="260"/>
      <c r="F498" s="260"/>
      <c r="G498" s="259" t="s">
        <v>164</v>
      </c>
    </row>
    <row r="499" spans="1:9">
      <c r="A499" s="106"/>
      <c r="B499" s="106"/>
      <c r="C499" s="106"/>
      <c r="D499" s="106"/>
      <c r="E499" s="140" t="s">
        <v>57</v>
      </c>
      <c r="F499" s="141"/>
      <c r="G499" s="106"/>
      <c r="H499" s="186" t="s">
        <v>330</v>
      </c>
      <c r="I499" s="186" t="s">
        <v>54</v>
      </c>
    </row>
    <row r="500" spans="1:9">
      <c r="A500" s="69">
        <v>822688</v>
      </c>
      <c r="B500" s="69">
        <v>7461390</v>
      </c>
      <c r="C500" s="69">
        <f>SUM(A500:B500)</f>
        <v>8284078</v>
      </c>
      <c r="D500" s="69">
        <f>G500+D424</f>
        <v>7663961</v>
      </c>
      <c r="E500" s="93" t="s">
        <v>58</v>
      </c>
      <c r="F500" s="142">
        <v>510000</v>
      </c>
      <c r="G500" s="127">
        <f>SUM(H500:I500)</f>
        <v>1034447</v>
      </c>
      <c r="H500" s="250">
        <v>10837</v>
      </c>
      <c r="I500" s="250">
        <v>1023610</v>
      </c>
    </row>
    <row r="501" spans="1:9">
      <c r="A501" s="69">
        <v>3607920</v>
      </c>
      <c r="B501" s="69"/>
      <c r="C501" s="69">
        <f t="shared" ref="C501:C510" si="77">SUM(A501:B501)</f>
        <v>3607920</v>
      </c>
      <c r="D501" s="69">
        <f t="shared" ref="D501:D510" si="78">G501+D425</f>
        <v>2054220</v>
      </c>
      <c r="E501" s="93" t="s">
        <v>115</v>
      </c>
      <c r="F501" s="142">
        <v>521000</v>
      </c>
      <c r="G501" s="127">
        <f t="shared" ref="G501:G510" si="79">SUM(H501:I501)</f>
        <v>293460</v>
      </c>
      <c r="H501" s="250">
        <v>293460</v>
      </c>
      <c r="I501" s="250">
        <v>0</v>
      </c>
    </row>
    <row r="502" spans="1:9">
      <c r="A502" s="69">
        <v>10307928</v>
      </c>
      <c r="B502" s="69">
        <v>631470</v>
      </c>
      <c r="C502" s="69">
        <f t="shared" si="77"/>
        <v>10939398</v>
      </c>
      <c r="D502" s="69">
        <f t="shared" si="78"/>
        <v>5419602</v>
      </c>
      <c r="E502" s="93" t="s">
        <v>114</v>
      </c>
      <c r="F502" s="142">
        <v>522000</v>
      </c>
      <c r="G502" s="127">
        <f t="shared" si="79"/>
        <v>762517</v>
      </c>
      <c r="H502" s="250">
        <v>691077</v>
      </c>
      <c r="I502" s="250">
        <v>71440</v>
      </c>
    </row>
    <row r="503" spans="1:9">
      <c r="A503" s="69">
        <v>596000</v>
      </c>
      <c r="B503" s="69"/>
      <c r="C503" s="69">
        <f t="shared" si="77"/>
        <v>596000</v>
      </c>
      <c r="D503" s="69">
        <f t="shared" si="78"/>
        <v>160820</v>
      </c>
      <c r="E503" s="93" t="s">
        <v>60</v>
      </c>
      <c r="F503" s="142">
        <v>531000</v>
      </c>
      <c r="G503" s="127">
        <f t="shared" si="79"/>
        <v>22750</v>
      </c>
      <c r="H503" s="250">
        <v>22750</v>
      </c>
      <c r="I503" s="250"/>
    </row>
    <row r="504" spans="1:9">
      <c r="A504" s="69">
        <v>5451800</v>
      </c>
      <c r="B504" s="69"/>
      <c r="C504" s="69">
        <f t="shared" si="77"/>
        <v>5451800</v>
      </c>
      <c r="D504" s="69">
        <f t="shared" si="78"/>
        <v>1506264</v>
      </c>
      <c r="E504" s="93" t="s">
        <v>61</v>
      </c>
      <c r="F504" s="142">
        <v>532000</v>
      </c>
      <c r="G504" s="127">
        <f t="shared" si="79"/>
        <v>116735</v>
      </c>
      <c r="H504" s="250">
        <v>116735</v>
      </c>
      <c r="I504" s="250"/>
    </row>
    <row r="505" spans="1:9">
      <c r="A505" s="69">
        <v>3016784</v>
      </c>
      <c r="B505" s="69">
        <v>71100</v>
      </c>
      <c r="C505" s="69">
        <f t="shared" si="77"/>
        <v>3087884</v>
      </c>
      <c r="D505" s="69">
        <f t="shared" si="78"/>
        <v>958401.17999999993</v>
      </c>
      <c r="E505" s="93" t="s">
        <v>62</v>
      </c>
      <c r="F505" s="142">
        <v>533000</v>
      </c>
      <c r="G505" s="127">
        <f t="shared" si="79"/>
        <v>186420.96</v>
      </c>
      <c r="H505" s="250">
        <v>186420.96</v>
      </c>
      <c r="I505" s="250"/>
    </row>
    <row r="506" spans="1:9">
      <c r="A506" s="69">
        <v>1545000</v>
      </c>
      <c r="B506" s="69"/>
      <c r="C506" s="69">
        <f t="shared" si="77"/>
        <v>1545000</v>
      </c>
      <c r="D506" s="69">
        <f t="shared" si="78"/>
        <v>322006.33999999997</v>
      </c>
      <c r="E506" s="93" t="s">
        <v>63</v>
      </c>
      <c r="F506" s="143">
        <v>534000</v>
      </c>
      <c r="G506" s="127">
        <f t="shared" si="79"/>
        <v>101665.22</v>
      </c>
      <c r="H506" s="250">
        <v>101665.22</v>
      </c>
      <c r="I506" s="250"/>
    </row>
    <row r="507" spans="1:9">
      <c r="A507" s="69">
        <v>158200</v>
      </c>
      <c r="B507" s="69"/>
      <c r="C507" s="69">
        <f t="shared" si="77"/>
        <v>158200</v>
      </c>
      <c r="D507" s="69">
        <f t="shared" si="78"/>
        <v>0</v>
      </c>
      <c r="E507" s="93" t="s">
        <v>64</v>
      </c>
      <c r="F507" s="143">
        <v>541000</v>
      </c>
      <c r="G507" s="127">
        <f t="shared" si="79"/>
        <v>0</v>
      </c>
      <c r="H507" s="250">
        <v>0</v>
      </c>
      <c r="I507" s="250"/>
    </row>
    <row r="508" spans="1:9">
      <c r="A508" s="127">
        <v>1208000</v>
      </c>
      <c r="B508" s="127">
        <v>1503299</v>
      </c>
      <c r="C508" s="69">
        <f t="shared" si="77"/>
        <v>2711299</v>
      </c>
      <c r="D508" s="69">
        <f t="shared" si="78"/>
        <v>2414299</v>
      </c>
      <c r="E508" s="93" t="s">
        <v>65</v>
      </c>
      <c r="F508" s="143">
        <v>542000</v>
      </c>
      <c r="G508" s="127">
        <f t="shared" si="79"/>
        <v>1682899</v>
      </c>
      <c r="H508" s="250">
        <v>382000</v>
      </c>
      <c r="I508" s="250">
        <v>1300899</v>
      </c>
    </row>
    <row r="509" spans="1:9">
      <c r="A509" s="127">
        <v>30000</v>
      </c>
      <c r="B509" s="127"/>
      <c r="C509" s="69">
        <f t="shared" si="77"/>
        <v>30000</v>
      </c>
      <c r="D509" s="69">
        <f t="shared" si="78"/>
        <v>0</v>
      </c>
      <c r="E509" s="93" t="s">
        <v>66</v>
      </c>
      <c r="F509" s="143">
        <v>551000</v>
      </c>
      <c r="G509" s="127">
        <f t="shared" si="79"/>
        <v>0</v>
      </c>
      <c r="H509" s="250">
        <v>0</v>
      </c>
      <c r="I509" s="250"/>
    </row>
    <row r="510" spans="1:9">
      <c r="A510" s="252">
        <v>2843483</v>
      </c>
      <c r="B510" s="252"/>
      <c r="C510" s="70">
        <f t="shared" si="77"/>
        <v>2843483</v>
      </c>
      <c r="D510" s="69">
        <f t="shared" si="78"/>
        <v>1151500</v>
      </c>
      <c r="E510" s="253" t="s">
        <v>54</v>
      </c>
      <c r="F510" s="254">
        <v>560000</v>
      </c>
      <c r="G510" s="252">
        <f t="shared" si="79"/>
        <v>112500</v>
      </c>
      <c r="H510" s="251">
        <v>112500</v>
      </c>
      <c r="I510" s="251"/>
    </row>
    <row r="511" spans="1:9">
      <c r="A511" s="200">
        <f>SUM(A500:A510)</f>
        <v>29587803</v>
      </c>
      <c r="B511" s="200">
        <f t="shared" ref="B511:D511" si="80">SUM(B500:B510)</f>
        <v>9667259</v>
      </c>
      <c r="C511" s="200">
        <f t="shared" si="80"/>
        <v>39255062</v>
      </c>
      <c r="D511" s="200">
        <f t="shared" si="80"/>
        <v>21651073.52</v>
      </c>
      <c r="E511" s="201" t="s">
        <v>35</v>
      </c>
      <c r="F511" s="201"/>
      <c r="G511" s="200">
        <f>SUM(G500:G510)</f>
        <v>4313394.18</v>
      </c>
      <c r="H511" s="200">
        <f t="shared" ref="H511:I511" si="81">SUM(H500:H510)</f>
        <v>1917445.18</v>
      </c>
      <c r="I511" s="200">
        <f t="shared" si="81"/>
        <v>2395949</v>
      </c>
    </row>
    <row r="512" spans="1:9">
      <c r="A512" s="261"/>
      <c r="B512" s="261"/>
      <c r="C512" s="106"/>
      <c r="D512" s="261">
        <f>G512+D436</f>
        <v>57500</v>
      </c>
      <c r="E512" s="262" t="s">
        <v>170</v>
      </c>
      <c r="F512" s="141">
        <v>113100</v>
      </c>
      <c r="G512" s="261">
        <v>0</v>
      </c>
    </row>
    <row r="513" spans="1:7">
      <c r="A513" s="127"/>
      <c r="B513" s="127"/>
      <c r="C513" s="69"/>
      <c r="D513" s="127">
        <f t="shared" ref="D513:D516" si="82">G513+D437</f>
        <v>600000</v>
      </c>
      <c r="E513" s="93" t="s">
        <v>144</v>
      </c>
      <c r="F513" s="143">
        <v>113500</v>
      </c>
      <c r="G513" s="127">
        <v>200000</v>
      </c>
    </row>
    <row r="514" spans="1:7">
      <c r="A514" s="127"/>
      <c r="B514" s="127"/>
      <c r="C514" s="69"/>
      <c r="D514" s="127">
        <f t="shared" si="82"/>
        <v>2553171.62</v>
      </c>
      <c r="E514" s="93" t="s">
        <v>155</v>
      </c>
      <c r="F514" s="143">
        <v>211000</v>
      </c>
      <c r="G514" s="127">
        <v>0</v>
      </c>
    </row>
    <row r="515" spans="1:7">
      <c r="A515" s="127"/>
      <c r="B515" s="127"/>
      <c r="C515" s="127"/>
      <c r="D515" s="127">
        <f t="shared" si="82"/>
        <v>1796086.7999999998</v>
      </c>
      <c r="E515" s="93" t="s">
        <v>173</v>
      </c>
      <c r="F515" s="143">
        <v>215001</v>
      </c>
      <c r="G515" s="127">
        <v>108667.91</v>
      </c>
    </row>
    <row r="516" spans="1:7">
      <c r="A516" s="127"/>
      <c r="B516" s="127"/>
      <c r="C516" s="127"/>
      <c r="D516" s="127">
        <f t="shared" si="82"/>
        <v>5213840</v>
      </c>
      <c r="E516" s="93" t="s">
        <v>56</v>
      </c>
      <c r="F516" s="143">
        <v>310000</v>
      </c>
      <c r="G516" s="127">
        <v>0</v>
      </c>
    </row>
    <row r="517" spans="1:7">
      <c r="A517" s="252"/>
      <c r="B517" s="252"/>
      <c r="C517" s="252"/>
      <c r="D517" s="252"/>
      <c r="E517" s="253"/>
      <c r="F517" s="254"/>
      <c r="G517" s="252"/>
    </row>
    <row r="518" spans="1:7">
      <c r="A518" s="250"/>
      <c r="B518" s="250"/>
      <c r="C518" s="250"/>
      <c r="D518" s="263">
        <f>SUM(D512:D517)</f>
        <v>10220598.42</v>
      </c>
      <c r="E518" s="255" t="s">
        <v>35</v>
      </c>
      <c r="F518" s="255"/>
      <c r="G518" s="263">
        <f>SUM(G512:G517)</f>
        <v>308667.91000000003</v>
      </c>
    </row>
    <row r="519" spans="1:7" ht="21.75" thickBot="1">
      <c r="A519" s="158">
        <f>SUM(A499:A518)</f>
        <v>59175606</v>
      </c>
      <c r="B519" s="158"/>
      <c r="C519" s="158"/>
      <c r="D519" s="73">
        <f>D511+D518</f>
        <v>31871671.939999998</v>
      </c>
      <c r="E519" s="156" t="s">
        <v>67</v>
      </c>
      <c r="F519" s="156"/>
      <c r="G519" s="73">
        <f>G511+G518</f>
        <v>4622062.09</v>
      </c>
    </row>
    <row r="520" spans="1:7" ht="21.75" thickTop="1">
      <c r="A520" s="159"/>
      <c r="B520" s="159"/>
      <c r="C520" s="160"/>
      <c r="D520" s="68"/>
      <c r="E520" s="157" t="s">
        <v>68</v>
      </c>
      <c r="F520" s="145"/>
      <c r="G520" s="68"/>
    </row>
    <row r="521" spans="1:7">
      <c r="A521" s="137"/>
      <c r="B521" s="137"/>
      <c r="C521" s="136"/>
      <c r="D521" s="147">
        <f>D484-D519</f>
        <v>2109125.1300000027</v>
      </c>
      <c r="E521" s="148" t="s">
        <v>36</v>
      </c>
      <c r="F521" s="146"/>
      <c r="G521" s="147">
        <f>G484-G519</f>
        <v>1010079.9299999997</v>
      </c>
    </row>
    <row r="522" spans="1:7">
      <c r="A522" s="137"/>
      <c r="B522" s="137"/>
      <c r="C522" s="136"/>
      <c r="D522" s="117"/>
      <c r="E522" s="149" t="s">
        <v>69</v>
      </c>
      <c r="F522" s="146"/>
      <c r="G522" s="117"/>
    </row>
    <row r="523" spans="1:7" ht="21.75" thickBot="1">
      <c r="A523" s="137"/>
      <c r="B523" s="137"/>
      <c r="C523" s="137"/>
      <c r="D523" s="73">
        <f>D464+D521</f>
        <v>47174982.530000001</v>
      </c>
      <c r="E523" s="150" t="s">
        <v>70</v>
      </c>
      <c r="F523" s="151"/>
      <c r="G523" s="73">
        <f>G464+G521</f>
        <v>47174982.530000001</v>
      </c>
    </row>
    <row r="524" spans="1:7" ht="21.75" thickTop="1">
      <c r="A524" s="137"/>
      <c r="B524" s="137"/>
      <c r="C524" s="137"/>
      <c r="D524" s="152"/>
      <c r="E524" s="153"/>
      <c r="F524" s="153"/>
      <c r="G524" s="152"/>
    </row>
    <row r="525" spans="1:7">
      <c r="A525" s="137"/>
      <c r="B525" s="137"/>
      <c r="C525" s="137"/>
      <c r="D525" s="152"/>
      <c r="E525" s="153"/>
      <c r="F525" s="153"/>
      <c r="G525" s="152"/>
    </row>
    <row r="526" spans="1:7">
      <c r="A526" s="137"/>
      <c r="B526" s="137"/>
      <c r="C526" s="137"/>
      <c r="D526" s="152"/>
      <c r="E526" s="153"/>
      <c r="F526" s="153"/>
      <c r="G526" s="152"/>
    </row>
    <row r="527" spans="1:7">
      <c r="A527" s="322" t="s">
        <v>412</v>
      </c>
      <c r="B527" s="322"/>
      <c r="C527" s="322" t="s">
        <v>412</v>
      </c>
      <c r="D527" s="322"/>
      <c r="E527" s="323" t="s">
        <v>414</v>
      </c>
      <c r="F527" s="323"/>
      <c r="G527" s="152"/>
    </row>
    <row r="528" spans="1:7">
      <c r="A528" s="324" t="s">
        <v>112</v>
      </c>
      <c r="B528" s="324"/>
      <c r="C528" s="324" t="s">
        <v>425</v>
      </c>
      <c r="D528" s="324"/>
      <c r="E528" s="324" t="s">
        <v>399</v>
      </c>
      <c r="F528" s="324"/>
      <c r="G528" s="71"/>
    </row>
    <row r="529" spans="1:7">
      <c r="A529" s="325" t="s">
        <v>138</v>
      </c>
      <c r="B529" s="325"/>
      <c r="C529" s="325" t="s">
        <v>426</v>
      </c>
      <c r="D529" s="325"/>
      <c r="E529" s="325" t="s">
        <v>413</v>
      </c>
      <c r="F529" s="325"/>
    </row>
    <row r="530" spans="1:7">
      <c r="A530" s="300"/>
      <c r="B530" s="300"/>
      <c r="C530" s="300"/>
      <c r="D530" s="300"/>
      <c r="E530" s="300"/>
      <c r="F530" s="300"/>
    </row>
    <row r="531" spans="1:7">
      <c r="A531" s="300"/>
      <c r="B531" s="300"/>
      <c r="C531" s="300"/>
      <c r="D531" s="300"/>
      <c r="E531" s="300"/>
      <c r="F531" s="300"/>
    </row>
    <row r="532" spans="1:7">
      <c r="A532" s="300"/>
      <c r="B532" s="300"/>
      <c r="C532" s="300"/>
      <c r="D532" s="300"/>
      <c r="E532" s="300"/>
      <c r="F532" s="300"/>
    </row>
    <row r="533" spans="1:7">
      <c r="A533" s="326" t="s">
        <v>162</v>
      </c>
      <c r="B533" s="326"/>
      <c r="C533" s="326"/>
      <c r="D533" s="326"/>
      <c r="E533" s="326"/>
      <c r="F533" s="326"/>
      <c r="G533" s="326"/>
    </row>
    <row r="534" spans="1:7">
      <c r="A534" s="326" t="s">
        <v>213</v>
      </c>
      <c r="B534" s="326"/>
      <c r="C534" s="326"/>
      <c r="D534" s="326"/>
      <c r="E534" s="326"/>
      <c r="F534" s="326"/>
      <c r="G534" s="326"/>
    </row>
    <row r="535" spans="1:7">
      <c r="A535" s="330" t="s">
        <v>567</v>
      </c>
      <c r="B535" s="330"/>
      <c r="C535" s="330"/>
      <c r="D535" s="330"/>
      <c r="E535" s="330"/>
      <c r="F535" s="330"/>
      <c r="G535" s="330"/>
    </row>
    <row r="536" spans="1:7">
      <c r="A536" s="327" t="s">
        <v>40</v>
      </c>
      <c r="B536" s="328"/>
      <c r="C536" s="328"/>
      <c r="D536" s="329"/>
      <c r="E536" s="256"/>
      <c r="F536" s="256"/>
      <c r="G536" s="257" t="s">
        <v>9</v>
      </c>
    </row>
    <row r="537" spans="1:7">
      <c r="A537" s="257"/>
      <c r="B537" s="257" t="s">
        <v>165</v>
      </c>
      <c r="C537" s="257"/>
      <c r="D537" s="257"/>
      <c r="E537" s="255" t="s">
        <v>44</v>
      </c>
      <c r="F537" s="255" t="s">
        <v>71</v>
      </c>
      <c r="G537" s="258" t="s">
        <v>45</v>
      </c>
    </row>
    <row r="538" spans="1:7">
      <c r="A538" s="258" t="s">
        <v>41</v>
      </c>
      <c r="B538" s="258" t="s">
        <v>166</v>
      </c>
      <c r="C538" s="258" t="s">
        <v>35</v>
      </c>
      <c r="D538" s="258" t="s">
        <v>42</v>
      </c>
      <c r="E538" s="255"/>
      <c r="F538" s="255"/>
      <c r="G538" s="258" t="s">
        <v>168</v>
      </c>
    </row>
    <row r="539" spans="1:7">
      <c r="A539" s="259" t="s">
        <v>164</v>
      </c>
      <c r="B539" s="259" t="s">
        <v>167</v>
      </c>
      <c r="C539" s="259" t="s">
        <v>164</v>
      </c>
      <c r="D539" s="259" t="s">
        <v>164</v>
      </c>
      <c r="E539" s="260"/>
      <c r="F539" s="260"/>
      <c r="G539" s="259" t="s">
        <v>164</v>
      </c>
    </row>
    <row r="540" spans="1:7" ht="21.75" thickBot="1">
      <c r="A540" s="119"/>
      <c r="B540" s="119"/>
      <c r="C540" s="119"/>
      <c r="D540" s="120">
        <v>45065857.399999999</v>
      </c>
      <c r="E540" s="154" t="s">
        <v>46</v>
      </c>
      <c r="F540" s="121"/>
      <c r="G540" s="120">
        <v>47174982.530000001</v>
      </c>
    </row>
    <row r="541" spans="1:7" ht="21.75" thickTop="1">
      <c r="A541" s="122"/>
      <c r="B541" s="122"/>
      <c r="C541" s="122"/>
      <c r="D541" s="68"/>
      <c r="E541" s="123" t="s">
        <v>152</v>
      </c>
      <c r="F541" s="124"/>
      <c r="G541" s="125"/>
    </row>
    <row r="542" spans="1:7">
      <c r="A542" s="126">
        <v>98191</v>
      </c>
      <c r="B542" s="126"/>
      <c r="C542" s="126">
        <f>SUM(A542:B542)</f>
        <v>98191</v>
      </c>
      <c r="D542" s="127">
        <f>G542+D466</f>
        <v>89396.67</v>
      </c>
      <c r="E542" s="93" t="s">
        <v>47</v>
      </c>
      <c r="F542" s="128">
        <v>411000</v>
      </c>
      <c r="G542" s="127">
        <v>10138</v>
      </c>
    </row>
    <row r="543" spans="1:7">
      <c r="A543" s="126">
        <v>23657</v>
      </c>
      <c r="B543" s="126"/>
      <c r="C543" s="126">
        <f t="shared" ref="C543:C550" si="83">SUM(A543:B543)</f>
        <v>23657</v>
      </c>
      <c r="D543" s="127">
        <f t="shared" ref="D543:D550" si="84">G543+D467</f>
        <v>37111.800000000003</v>
      </c>
      <c r="E543" s="93" t="s">
        <v>48</v>
      </c>
      <c r="F543" s="128">
        <v>412000</v>
      </c>
      <c r="G543" s="127">
        <v>1511</v>
      </c>
    </row>
    <row r="544" spans="1:7">
      <c r="A544" s="126">
        <v>429336</v>
      </c>
      <c r="B544" s="126"/>
      <c r="C544" s="126">
        <f t="shared" si="83"/>
        <v>429336</v>
      </c>
      <c r="D544" s="127">
        <f t="shared" si="84"/>
        <v>178681.28999999998</v>
      </c>
      <c r="E544" s="93" t="s">
        <v>49</v>
      </c>
      <c r="F544" s="128">
        <v>413000</v>
      </c>
      <c r="G544" s="127">
        <v>11231.74</v>
      </c>
    </row>
    <row r="545" spans="1:7">
      <c r="A545" s="129">
        <v>3060</v>
      </c>
      <c r="B545" s="129"/>
      <c r="C545" s="126">
        <f t="shared" si="83"/>
        <v>3060</v>
      </c>
      <c r="D545" s="127">
        <f t="shared" si="84"/>
        <v>0</v>
      </c>
      <c r="E545" s="93" t="s">
        <v>50</v>
      </c>
      <c r="F545" s="128">
        <v>414000</v>
      </c>
      <c r="G545" s="127">
        <v>0</v>
      </c>
    </row>
    <row r="546" spans="1:7">
      <c r="A546" s="126">
        <v>183066</v>
      </c>
      <c r="B546" s="126"/>
      <c r="C546" s="126">
        <f t="shared" si="83"/>
        <v>183066</v>
      </c>
      <c r="D546" s="127">
        <f t="shared" si="84"/>
        <v>131750</v>
      </c>
      <c r="E546" s="93" t="s">
        <v>51</v>
      </c>
      <c r="F546" s="128">
        <v>415000</v>
      </c>
      <c r="G546" s="127">
        <v>200</v>
      </c>
    </row>
    <row r="547" spans="1:7">
      <c r="A547" s="129">
        <v>0</v>
      </c>
      <c r="B547" s="129"/>
      <c r="C547" s="126">
        <f t="shared" si="83"/>
        <v>0</v>
      </c>
      <c r="D547" s="127">
        <f t="shared" si="84"/>
        <v>0</v>
      </c>
      <c r="E547" s="93" t="s">
        <v>52</v>
      </c>
      <c r="F547" s="128">
        <v>416000</v>
      </c>
      <c r="G547" s="127">
        <v>0</v>
      </c>
    </row>
    <row r="548" spans="1:7">
      <c r="A548" s="126">
        <v>16350998</v>
      </c>
      <c r="B548" s="126"/>
      <c r="C548" s="126">
        <f t="shared" si="83"/>
        <v>16350998</v>
      </c>
      <c r="D548" s="127">
        <f t="shared" si="84"/>
        <v>12035286.220000001</v>
      </c>
      <c r="E548" s="93" t="s">
        <v>53</v>
      </c>
      <c r="F548" s="130">
        <v>421000</v>
      </c>
      <c r="G548" s="127">
        <v>1544401.39</v>
      </c>
    </row>
    <row r="549" spans="1:7">
      <c r="A549" s="126">
        <v>12499495</v>
      </c>
      <c r="B549" s="126"/>
      <c r="C549" s="126">
        <f t="shared" si="83"/>
        <v>12499495</v>
      </c>
      <c r="D549" s="127">
        <f t="shared" si="84"/>
        <v>9740092</v>
      </c>
      <c r="E549" s="93" t="s">
        <v>135</v>
      </c>
      <c r="F549" s="130">
        <v>431000</v>
      </c>
      <c r="G549" s="127">
        <v>0</v>
      </c>
    </row>
    <row r="550" spans="1:7">
      <c r="A550" s="131"/>
      <c r="B550" s="131">
        <v>10736759</v>
      </c>
      <c r="C550" s="131">
        <f t="shared" si="83"/>
        <v>10736759</v>
      </c>
      <c r="D550" s="127">
        <f t="shared" si="84"/>
        <v>10736759</v>
      </c>
      <c r="E550" s="133" t="s">
        <v>214</v>
      </c>
      <c r="F550" s="134">
        <v>441000</v>
      </c>
      <c r="G550" s="132">
        <v>1069500</v>
      </c>
    </row>
    <row r="551" spans="1:7">
      <c r="A551" s="198">
        <f>SUM(A542:A550)</f>
        <v>29587803</v>
      </c>
      <c r="B551" s="198">
        <f t="shared" ref="B551:D551" si="85">SUM(B542:B550)</f>
        <v>10736759</v>
      </c>
      <c r="C551" s="198">
        <f t="shared" si="85"/>
        <v>40324562</v>
      </c>
      <c r="D551" s="198">
        <f t="shared" si="85"/>
        <v>32949076.98</v>
      </c>
      <c r="E551" s="201" t="s">
        <v>35</v>
      </c>
      <c r="F551" s="199"/>
      <c r="G551" s="200">
        <f>SUM(G542:G550)</f>
        <v>2636982.13</v>
      </c>
    </row>
    <row r="552" spans="1:7">
      <c r="A552" s="122"/>
      <c r="B552" s="122"/>
      <c r="C552" s="122"/>
      <c r="D552" s="125">
        <f>G552+D476</f>
        <v>0</v>
      </c>
      <c r="E552" s="193" t="s">
        <v>170</v>
      </c>
      <c r="F552" s="124">
        <v>113100</v>
      </c>
      <c r="G552" s="125">
        <v>0</v>
      </c>
    </row>
    <row r="553" spans="1:7">
      <c r="A553" s="122"/>
      <c r="B553" s="122"/>
      <c r="C553" s="122"/>
      <c r="D553" s="125">
        <f t="shared" ref="D553:D558" si="86">G553+D477</f>
        <v>16983</v>
      </c>
      <c r="E553" s="193" t="s">
        <v>222</v>
      </c>
      <c r="F553" s="124">
        <v>113200</v>
      </c>
      <c r="G553" s="125">
        <v>0</v>
      </c>
    </row>
    <row r="554" spans="1:7">
      <c r="A554" s="122"/>
      <c r="B554" s="122"/>
      <c r="C554" s="122"/>
      <c r="D554" s="125">
        <f t="shared" si="86"/>
        <v>3072</v>
      </c>
      <c r="E554" s="193" t="s">
        <v>230</v>
      </c>
      <c r="F554" s="124">
        <v>113302</v>
      </c>
      <c r="G554" s="125">
        <v>2667</v>
      </c>
    </row>
    <row r="555" spans="1:7">
      <c r="A555" s="126"/>
      <c r="B555" s="126"/>
      <c r="C555" s="126"/>
      <c r="D555" s="125">
        <f t="shared" si="86"/>
        <v>680000</v>
      </c>
      <c r="E555" s="93" t="s">
        <v>144</v>
      </c>
      <c r="F555" s="130">
        <v>113500</v>
      </c>
      <c r="G555" s="127">
        <v>60000</v>
      </c>
    </row>
    <row r="556" spans="1:7">
      <c r="A556" s="126"/>
      <c r="B556" s="126"/>
      <c r="C556" s="126"/>
      <c r="D556" s="125">
        <f t="shared" si="86"/>
        <v>493</v>
      </c>
      <c r="E556" s="93" t="s">
        <v>251</v>
      </c>
      <c r="F556" s="130">
        <v>123003</v>
      </c>
      <c r="G556" s="127">
        <v>0</v>
      </c>
    </row>
    <row r="557" spans="1:7">
      <c r="A557" s="126"/>
      <c r="B557" s="126"/>
      <c r="C557" s="126"/>
      <c r="D557" s="125">
        <f t="shared" si="86"/>
        <v>2033195.51</v>
      </c>
      <c r="E557" s="93" t="s">
        <v>173</v>
      </c>
      <c r="F557" s="130">
        <v>215001</v>
      </c>
      <c r="G557" s="127">
        <v>45690.04</v>
      </c>
    </row>
    <row r="558" spans="1:7">
      <c r="A558" s="131"/>
      <c r="B558" s="131"/>
      <c r="C558" s="131"/>
      <c r="D558" s="125">
        <f t="shared" si="86"/>
        <v>1052889.1100000001</v>
      </c>
      <c r="E558" s="133" t="s">
        <v>56</v>
      </c>
      <c r="F558" s="134">
        <v>310000</v>
      </c>
      <c r="G558" s="132">
        <v>9573.36</v>
      </c>
    </row>
    <row r="559" spans="1:7">
      <c r="A559" s="194"/>
      <c r="B559" s="194"/>
      <c r="C559" s="194"/>
      <c r="D559" s="200">
        <f>SUM(D552:D558)</f>
        <v>3786632.62</v>
      </c>
      <c r="E559" s="201" t="s">
        <v>35</v>
      </c>
      <c r="F559" s="199"/>
      <c r="G559" s="200">
        <f>SUM(G552:G558)</f>
        <v>117930.40000000001</v>
      </c>
    </row>
    <row r="560" spans="1:7" ht="21.75" thickBot="1">
      <c r="A560" s="73">
        <f>SUM(A542:A550)</f>
        <v>29587803</v>
      </c>
      <c r="B560" s="73">
        <f t="shared" ref="B560:C560" si="87">SUM(B542:B550)</f>
        <v>10736759</v>
      </c>
      <c r="C560" s="73">
        <f t="shared" si="87"/>
        <v>40324562</v>
      </c>
      <c r="D560" s="73">
        <f>D551+D559</f>
        <v>36735709.600000001</v>
      </c>
      <c r="E560" s="156" t="s">
        <v>169</v>
      </c>
      <c r="F560" s="135"/>
      <c r="G560" s="73">
        <f>G551+G559</f>
        <v>2754912.53</v>
      </c>
    </row>
    <row r="561" spans="1:9" ht="21.75" thickTop="1">
      <c r="A561" s="71"/>
      <c r="B561" s="71"/>
      <c r="C561" s="71"/>
      <c r="D561" s="137"/>
      <c r="E561" s="138"/>
      <c r="F561" s="139"/>
      <c r="G561" s="137"/>
    </row>
    <row r="562" spans="1:9">
      <c r="A562" s="71"/>
      <c r="B562" s="71"/>
      <c r="C562" s="71"/>
      <c r="D562" s="137"/>
      <c r="E562" s="138"/>
      <c r="F562" s="139"/>
      <c r="G562" s="137"/>
    </row>
    <row r="563" spans="1:9">
      <c r="A563" s="71"/>
      <c r="B563" s="71"/>
      <c r="C563" s="71"/>
      <c r="D563" s="137"/>
      <c r="E563" s="138"/>
      <c r="F563" s="139"/>
      <c r="G563" s="137"/>
    </row>
    <row r="564" spans="1:9">
      <c r="A564" s="137"/>
      <c r="B564" s="137"/>
      <c r="C564" s="137"/>
      <c r="D564" s="137"/>
      <c r="E564" s="138"/>
      <c r="F564" s="139"/>
      <c r="G564" s="137"/>
    </row>
    <row r="565" spans="1:9">
      <c r="A565" s="137"/>
      <c r="B565" s="137"/>
      <c r="C565" s="137"/>
      <c r="D565" s="137"/>
      <c r="E565" s="138"/>
      <c r="F565" s="139"/>
      <c r="G565" s="137"/>
    </row>
    <row r="566" spans="1:9">
      <c r="A566" s="137"/>
      <c r="B566" s="137"/>
      <c r="C566" s="137"/>
      <c r="D566" s="137"/>
      <c r="E566" s="138"/>
      <c r="F566" s="139"/>
      <c r="G566" s="137"/>
    </row>
    <row r="567" spans="1:9">
      <c r="A567" s="137"/>
      <c r="B567" s="137"/>
      <c r="C567" s="137"/>
      <c r="D567" s="137"/>
      <c r="E567" s="138"/>
      <c r="F567" s="139"/>
      <c r="G567" s="137"/>
    </row>
    <row r="568" spans="1:9">
      <c r="A568" s="137"/>
      <c r="B568" s="137"/>
      <c r="C568" s="137"/>
      <c r="D568" s="137"/>
      <c r="E568" s="138"/>
      <c r="F568" s="139"/>
      <c r="G568" s="137"/>
    </row>
    <row r="569" spans="1:9">
      <c r="A569" s="137"/>
      <c r="B569" s="137"/>
      <c r="C569" s="137"/>
      <c r="D569" s="137"/>
      <c r="E569" s="138"/>
      <c r="F569" s="139"/>
      <c r="G569" s="137"/>
    </row>
    <row r="570" spans="1:9">
      <c r="A570" s="137"/>
      <c r="B570" s="137"/>
      <c r="C570" s="137"/>
      <c r="D570" s="137"/>
      <c r="E570" s="138"/>
      <c r="F570" s="139"/>
      <c r="G570" s="137"/>
    </row>
    <row r="571" spans="1:9">
      <c r="A571" s="327" t="s">
        <v>40</v>
      </c>
      <c r="B571" s="328"/>
      <c r="C571" s="328"/>
      <c r="D571" s="329"/>
      <c r="E571" s="256"/>
      <c r="F571" s="256"/>
      <c r="G571" s="257" t="s">
        <v>9</v>
      </c>
    </row>
    <row r="572" spans="1:9">
      <c r="A572" s="257"/>
      <c r="B572" s="257" t="s">
        <v>165</v>
      </c>
      <c r="C572" s="257"/>
      <c r="D572" s="257"/>
      <c r="E572" s="255" t="s">
        <v>44</v>
      </c>
      <c r="F572" s="255" t="s">
        <v>71</v>
      </c>
      <c r="G572" s="258" t="s">
        <v>45</v>
      </c>
    </row>
    <row r="573" spans="1:9">
      <c r="A573" s="258" t="s">
        <v>41</v>
      </c>
      <c r="B573" s="258" t="s">
        <v>166</v>
      </c>
      <c r="C573" s="258" t="s">
        <v>35</v>
      </c>
      <c r="D573" s="258" t="s">
        <v>42</v>
      </c>
      <c r="E573" s="255"/>
      <c r="F573" s="255"/>
      <c r="G573" s="258" t="s">
        <v>168</v>
      </c>
    </row>
    <row r="574" spans="1:9">
      <c r="A574" s="259" t="s">
        <v>164</v>
      </c>
      <c r="B574" s="259" t="s">
        <v>167</v>
      </c>
      <c r="C574" s="259" t="s">
        <v>164</v>
      </c>
      <c r="D574" s="259" t="s">
        <v>164</v>
      </c>
      <c r="E574" s="260"/>
      <c r="F574" s="260"/>
      <c r="G574" s="259" t="s">
        <v>164</v>
      </c>
    </row>
    <row r="575" spans="1:9">
      <c r="A575" s="106"/>
      <c r="B575" s="106"/>
      <c r="C575" s="106"/>
      <c r="D575" s="106"/>
      <c r="E575" s="140" t="s">
        <v>57</v>
      </c>
      <c r="F575" s="141"/>
      <c r="G575" s="106"/>
      <c r="H575" s="186" t="s">
        <v>330</v>
      </c>
      <c r="I575" s="186" t="s">
        <v>54</v>
      </c>
    </row>
    <row r="576" spans="1:9">
      <c r="A576" s="69">
        <v>822688</v>
      </c>
      <c r="B576" s="69">
        <v>8530890</v>
      </c>
      <c r="C576" s="69">
        <f>SUM(A576:B576)</f>
        <v>9353578</v>
      </c>
      <c r="D576" s="69">
        <f>G576+D500</f>
        <v>8691143</v>
      </c>
      <c r="E576" s="93" t="s">
        <v>58</v>
      </c>
      <c r="F576" s="142">
        <v>510000</v>
      </c>
      <c r="G576" s="127">
        <f>SUM(H576:I576)</f>
        <v>1027182</v>
      </c>
      <c r="H576" s="250">
        <v>11372</v>
      </c>
      <c r="I576" s="250">
        <v>1015810</v>
      </c>
    </row>
    <row r="577" spans="1:9">
      <c r="A577" s="69">
        <v>3607920</v>
      </c>
      <c r="B577" s="69"/>
      <c r="C577" s="69">
        <f t="shared" ref="C577:C586" si="88">SUM(A577:B577)</f>
        <v>3607920</v>
      </c>
      <c r="D577" s="69">
        <f t="shared" ref="D577:D586" si="89">G577+D501</f>
        <v>2347680</v>
      </c>
      <c r="E577" s="93" t="s">
        <v>115</v>
      </c>
      <c r="F577" s="142">
        <v>521000</v>
      </c>
      <c r="G577" s="127">
        <f t="shared" ref="G577:G586" si="90">SUM(H577:I577)</f>
        <v>293460</v>
      </c>
      <c r="H577" s="250">
        <v>293460</v>
      </c>
      <c r="I577" s="250"/>
    </row>
    <row r="578" spans="1:9">
      <c r="A578" s="69">
        <v>10307928</v>
      </c>
      <c r="B578" s="69">
        <v>631470</v>
      </c>
      <c r="C578" s="69">
        <f t="shared" si="88"/>
        <v>10939398</v>
      </c>
      <c r="D578" s="69">
        <f t="shared" si="89"/>
        <v>6199347</v>
      </c>
      <c r="E578" s="93" t="s">
        <v>114</v>
      </c>
      <c r="F578" s="142">
        <v>522000</v>
      </c>
      <c r="G578" s="127">
        <f t="shared" si="90"/>
        <v>779745</v>
      </c>
      <c r="H578" s="250">
        <v>708305</v>
      </c>
      <c r="I578" s="250">
        <v>71440</v>
      </c>
    </row>
    <row r="579" spans="1:9">
      <c r="A579" s="69">
        <v>596000</v>
      </c>
      <c r="B579" s="69"/>
      <c r="C579" s="69">
        <f t="shared" si="88"/>
        <v>596000</v>
      </c>
      <c r="D579" s="69">
        <f t="shared" si="89"/>
        <v>183320</v>
      </c>
      <c r="E579" s="93" t="s">
        <v>60</v>
      </c>
      <c r="F579" s="142">
        <v>531000</v>
      </c>
      <c r="G579" s="127">
        <f t="shared" si="90"/>
        <v>22500</v>
      </c>
      <c r="H579" s="250">
        <v>22500</v>
      </c>
      <c r="I579" s="250"/>
    </row>
    <row r="580" spans="1:9">
      <c r="A580" s="69">
        <v>5451800</v>
      </c>
      <c r="B580" s="69"/>
      <c r="C580" s="69">
        <f t="shared" si="88"/>
        <v>5451800</v>
      </c>
      <c r="D580" s="69">
        <f t="shared" si="89"/>
        <v>1682912</v>
      </c>
      <c r="E580" s="93" t="s">
        <v>61</v>
      </c>
      <c r="F580" s="142">
        <v>532000</v>
      </c>
      <c r="G580" s="127">
        <f t="shared" si="90"/>
        <v>176648</v>
      </c>
      <c r="H580" s="250">
        <v>176648</v>
      </c>
      <c r="I580" s="250"/>
    </row>
    <row r="581" spans="1:9">
      <c r="A581" s="69">
        <v>3016784</v>
      </c>
      <c r="B581" s="69">
        <v>71100</v>
      </c>
      <c r="C581" s="69">
        <f t="shared" si="88"/>
        <v>3087884</v>
      </c>
      <c r="D581" s="69">
        <f t="shared" si="89"/>
        <v>1089719.5699999998</v>
      </c>
      <c r="E581" s="93" t="s">
        <v>62</v>
      </c>
      <c r="F581" s="142">
        <v>533000</v>
      </c>
      <c r="G581" s="127">
        <f t="shared" si="90"/>
        <v>131318.39000000001</v>
      </c>
      <c r="H581" s="250">
        <v>131318.39000000001</v>
      </c>
      <c r="I581" s="250"/>
    </row>
    <row r="582" spans="1:9">
      <c r="A582" s="69">
        <v>1545000</v>
      </c>
      <c r="B582" s="69"/>
      <c r="C582" s="69">
        <f t="shared" si="88"/>
        <v>1545000</v>
      </c>
      <c r="D582" s="69">
        <f t="shared" si="89"/>
        <v>382542.87</v>
      </c>
      <c r="E582" s="93" t="s">
        <v>63</v>
      </c>
      <c r="F582" s="143">
        <v>534000</v>
      </c>
      <c r="G582" s="127">
        <f t="shared" si="90"/>
        <v>60536.53</v>
      </c>
      <c r="H582" s="250">
        <v>60536.53</v>
      </c>
      <c r="I582" s="250"/>
    </row>
    <row r="583" spans="1:9">
      <c r="A583" s="69">
        <v>158200</v>
      </c>
      <c r="B583" s="69"/>
      <c r="C583" s="69">
        <f t="shared" si="88"/>
        <v>158200</v>
      </c>
      <c r="D583" s="69">
        <f t="shared" si="89"/>
        <v>34500</v>
      </c>
      <c r="E583" s="93" t="s">
        <v>64</v>
      </c>
      <c r="F583" s="143">
        <v>541000</v>
      </c>
      <c r="G583" s="127">
        <f t="shared" si="90"/>
        <v>34500</v>
      </c>
      <c r="H583" s="250">
        <v>34500</v>
      </c>
      <c r="I583" s="250"/>
    </row>
    <row r="584" spans="1:9">
      <c r="A584" s="127">
        <v>1208000</v>
      </c>
      <c r="B584" s="127">
        <v>1503299</v>
      </c>
      <c r="C584" s="69">
        <f t="shared" si="88"/>
        <v>2711299</v>
      </c>
      <c r="D584" s="69">
        <f t="shared" si="89"/>
        <v>2414299</v>
      </c>
      <c r="E584" s="93" t="s">
        <v>65</v>
      </c>
      <c r="F584" s="143">
        <v>542000</v>
      </c>
      <c r="G584" s="127">
        <f t="shared" si="90"/>
        <v>0</v>
      </c>
      <c r="H584" s="250">
        <v>0</v>
      </c>
      <c r="I584" s="250"/>
    </row>
    <row r="585" spans="1:9">
      <c r="A585" s="127">
        <v>30000</v>
      </c>
      <c r="B585" s="127"/>
      <c r="C585" s="69">
        <f t="shared" si="88"/>
        <v>30000</v>
      </c>
      <c r="D585" s="69">
        <f t="shared" si="89"/>
        <v>0</v>
      </c>
      <c r="E585" s="93" t="s">
        <v>66</v>
      </c>
      <c r="F585" s="143">
        <v>551000</v>
      </c>
      <c r="G585" s="127">
        <f t="shared" si="90"/>
        <v>0</v>
      </c>
      <c r="H585" s="250">
        <v>0</v>
      </c>
      <c r="I585" s="250"/>
    </row>
    <row r="586" spans="1:9">
      <c r="A586" s="252">
        <v>2843483</v>
      </c>
      <c r="B586" s="252"/>
      <c r="C586" s="70">
        <f t="shared" si="88"/>
        <v>2843483</v>
      </c>
      <c r="D586" s="69">
        <f t="shared" si="89"/>
        <v>1618500</v>
      </c>
      <c r="E586" s="253" t="s">
        <v>54</v>
      </c>
      <c r="F586" s="254">
        <v>560000</v>
      </c>
      <c r="G586" s="252">
        <f t="shared" si="90"/>
        <v>467000</v>
      </c>
      <c r="H586" s="251">
        <v>467000</v>
      </c>
      <c r="I586" s="251"/>
    </row>
    <row r="587" spans="1:9">
      <c r="A587" s="200">
        <f>SUM(A576:A586)</f>
        <v>29587803</v>
      </c>
      <c r="B587" s="200">
        <f t="shared" ref="B587:D587" si="91">SUM(B576:B586)</f>
        <v>10736759</v>
      </c>
      <c r="C587" s="200">
        <f t="shared" si="91"/>
        <v>40324562</v>
      </c>
      <c r="D587" s="200">
        <f t="shared" si="91"/>
        <v>24643963.440000001</v>
      </c>
      <c r="E587" s="201" t="s">
        <v>35</v>
      </c>
      <c r="F587" s="201"/>
      <c r="G587" s="200">
        <f>SUM(G576:G586)</f>
        <v>2992889.92</v>
      </c>
      <c r="H587" s="200">
        <f t="shared" ref="H587:I587" si="92">SUM(H576:H586)</f>
        <v>1905639.9200000002</v>
      </c>
      <c r="I587" s="200">
        <f t="shared" si="92"/>
        <v>1087250</v>
      </c>
    </row>
    <row r="588" spans="1:9">
      <c r="A588" s="261"/>
      <c r="B588" s="261"/>
      <c r="C588" s="106"/>
      <c r="D588" s="261">
        <f>G588+D512</f>
        <v>57500</v>
      </c>
      <c r="E588" s="262" t="s">
        <v>170</v>
      </c>
      <c r="F588" s="141">
        <v>113100</v>
      </c>
      <c r="G588" s="261"/>
    </row>
    <row r="589" spans="1:9">
      <c r="A589" s="127"/>
      <c r="B589" s="127"/>
      <c r="C589" s="69"/>
      <c r="D589" s="127">
        <f t="shared" ref="D589:D592" si="93">G589+D513</f>
        <v>800000</v>
      </c>
      <c r="E589" s="93" t="s">
        <v>144</v>
      </c>
      <c r="F589" s="143">
        <v>113500</v>
      </c>
      <c r="G589" s="127">
        <v>200000</v>
      </c>
    </row>
    <row r="590" spans="1:9">
      <c r="A590" s="127"/>
      <c r="B590" s="127"/>
      <c r="C590" s="69"/>
      <c r="D590" s="127">
        <f t="shared" si="93"/>
        <v>3474171.62</v>
      </c>
      <c r="E590" s="93" t="s">
        <v>155</v>
      </c>
      <c r="F590" s="143">
        <v>211000</v>
      </c>
      <c r="G590" s="127">
        <v>921000</v>
      </c>
    </row>
    <row r="591" spans="1:9">
      <c r="A591" s="127"/>
      <c r="B591" s="127"/>
      <c r="C591" s="127"/>
      <c r="D591" s="127">
        <f t="shared" si="93"/>
        <v>1940679.15</v>
      </c>
      <c r="E591" s="93" t="s">
        <v>173</v>
      </c>
      <c r="F591" s="143">
        <v>215001</v>
      </c>
      <c r="G591" s="127">
        <v>144592.35</v>
      </c>
    </row>
    <row r="592" spans="1:9">
      <c r="A592" s="127"/>
      <c r="B592" s="127"/>
      <c r="C592" s="127"/>
      <c r="D592" s="127">
        <f t="shared" si="93"/>
        <v>5458840</v>
      </c>
      <c r="E592" s="93" t="s">
        <v>56</v>
      </c>
      <c r="F592" s="143">
        <v>310000</v>
      </c>
      <c r="G592" s="127">
        <v>245000</v>
      </c>
    </row>
    <row r="593" spans="1:7">
      <c r="A593" s="252"/>
      <c r="B593" s="252"/>
      <c r="C593" s="252"/>
      <c r="D593" s="252"/>
      <c r="E593" s="253"/>
      <c r="F593" s="254"/>
      <c r="G593" s="252"/>
    </row>
    <row r="594" spans="1:7">
      <c r="A594" s="250"/>
      <c r="B594" s="250"/>
      <c r="C594" s="250"/>
      <c r="D594" s="263">
        <f>SUM(D588:D593)</f>
        <v>11731190.77</v>
      </c>
      <c r="E594" s="255" t="s">
        <v>35</v>
      </c>
      <c r="F594" s="255"/>
      <c r="G594" s="263">
        <f>SUM(G588:G593)</f>
        <v>1510592.35</v>
      </c>
    </row>
    <row r="595" spans="1:7" ht="21.75" thickBot="1">
      <c r="A595" s="158">
        <f>SUM(A575:A594)</f>
        <v>59175606</v>
      </c>
      <c r="B595" s="158"/>
      <c r="C595" s="158"/>
      <c r="D595" s="73">
        <f>D587+D594</f>
        <v>36375154.210000001</v>
      </c>
      <c r="E595" s="156" t="s">
        <v>67</v>
      </c>
      <c r="F595" s="156"/>
      <c r="G595" s="73">
        <f>G587+G594</f>
        <v>4503482.2699999996</v>
      </c>
    </row>
    <row r="596" spans="1:7" ht="21.75" thickTop="1">
      <c r="A596" s="159"/>
      <c r="B596" s="159"/>
      <c r="C596" s="160"/>
      <c r="D596" s="68"/>
      <c r="E596" s="157" t="s">
        <v>68</v>
      </c>
      <c r="F596" s="145"/>
      <c r="G596" s="68"/>
    </row>
    <row r="597" spans="1:7">
      <c r="A597" s="137"/>
      <c r="B597" s="137"/>
      <c r="C597" s="136"/>
      <c r="D597" s="147">
        <f>D560-D595</f>
        <v>360555.3900000006</v>
      </c>
      <c r="E597" s="148" t="s">
        <v>36</v>
      </c>
      <c r="F597" s="146"/>
      <c r="G597" s="147">
        <f>G560-G595</f>
        <v>-1748569.7399999998</v>
      </c>
    </row>
    <row r="598" spans="1:7">
      <c r="A598" s="137"/>
      <c r="B598" s="137"/>
      <c r="C598" s="136"/>
      <c r="D598" s="117"/>
      <c r="E598" s="149" t="s">
        <v>69</v>
      </c>
      <c r="F598" s="146"/>
      <c r="G598" s="117"/>
    </row>
    <row r="599" spans="1:7" ht="21.75" thickBot="1">
      <c r="A599" s="137"/>
      <c r="B599" s="137"/>
      <c r="C599" s="137"/>
      <c r="D599" s="73">
        <f>D540+D597</f>
        <v>45426412.789999999</v>
      </c>
      <c r="E599" s="150" t="s">
        <v>70</v>
      </c>
      <c r="F599" s="151"/>
      <c r="G599" s="73">
        <f>G540+G597</f>
        <v>45426412.789999999</v>
      </c>
    </row>
    <row r="600" spans="1:7" ht="21.75" thickTop="1">
      <c r="A600" s="137"/>
      <c r="B600" s="137"/>
      <c r="C600" s="137"/>
      <c r="D600" s="152"/>
      <c r="E600" s="153"/>
      <c r="F600" s="153"/>
      <c r="G600" s="152"/>
    </row>
    <row r="601" spans="1:7">
      <c r="A601" s="137"/>
      <c r="B601" s="137"/>
      <c r="C601" s="137"/>
      <c r="D601" s="152"/>
      <c r="E601" s="153"/>
      <c r="F601" s="153"/>
      <c r="G601" s="152"/>
    </row>
    <row r="602" spans="1:7">
      <c r="A602" s="137"/>
      <c r="B602" s="137"/>
      <c r="C602" s="137"/>
      <c r="D602" s="152"/>
      <c r="E602" s="153"/>
      <c r="F602" s="153"/>
      <c r="G602" s="152"/>
    </row>
    <row r="603" spans="1:7">
      <c r="A603" s="322" t="s">
        <v>412</v>
      </c>
      <c r="B603" s="322"/>
      <c r="C603" s="322" t="s">
        <v>412</v>
      </c>
      <c r="D603" s="322"/>
      <c r="E603" s="323" t="s">
        <v>414</v>
      </c>
      <c r="F603" s="323"/>
      <c r="G603" s="152"/>
    </row>
    <row r="604" spans="1:7">
      <c r="A604" s="324" t="s">
        <v>112</v>
      </c>
      <c r="B604" s="324"/>
      <c r="C604" s="324" t="s">
        <v>425</v>
      </c>
      <c r="D604" s="324"/>
      <c r="E604" s="324" t="s">
        <v>399</v>
      </c>
      <c r="F604" s="324"/>
      <c r="G604" s="71"/>
    </row>
    <row r="605" spans="1:7">
      <c r="A605" s="325" t="s">
        <v>138</v>
      </c>
      <c r="B605" s="325"/>
      <c r="C605" s="325" t="s">
        <v>426</v>
      </c>
      <c r="D605" s="325"/>
      <c r="E605" s="325" t="s">
        <v>413</v>
      </c>
      <c r="F605" s="325"/>
    </row>
    <row r="606" spans="1:7">
      <c r="A606" s="305"/>
      <c r="B606" s="305"/>
      <c r="C606" s="305"/>
      <c r="D606" s="305"/>
      <c r="E606" s="305"/>
      <c r="F606" s="305"/>
    </row>
    <row r="607" spans="1:7">
      <c r="A607" s="305"/>
      <c r="B607" s="305"/>
      <c r="C607" s="305"/>
      <c r="D607" s="305"/>
      <c r="E607" s="305"/>
      <c r="F607" s="305"/>
    </row>
    <row r="608" spans="1:7">
      <c r="A608" s="305"/>
      <c r="B608" s="305"/>
      <c r="C608" s="305"/>
      <c r="D608" s="305"/>
      <c r="E608" s="305"/>
      <c r="F608" s="305"/>
    </row>
    <row r="609" spans="1:7">
      <c r="A609" s="326" t="s">
        <v>162</v>
      </c>
      <c r="B609" s="326"/>
      <c r="C609" s="326"/>
      <c r="D609" s="326"/>
      <c r="E609" s="326"/>
      <c r="F609" s="326"/>
      <c r="G609" s="326"/>
    </row>
    <row r="610" spans="1:7">
      <c r="A610" s="326" t="s">
        <v>213</v>
      </c>
      <c r="B610" s="326"/>
      <c r="C610" s="326"/>
      <c r="D610" s="326"/>
      <c r="E610" s="326"/>
      <c r="F610" s="326"/>
      <c r="G610" s="326"/>
    </row>
    <row r="611" spans="1:7">
      <c r="A611" s="330" t="s">
        <v>575</v>
      </c>
      <c r="B611" s="330"/>
      <c r="C611" s="330"/>
      <c r="D611" s="330"/>
      <c r="E611" s="330"/>
      <c r="F611" s="330"/>
      <c r="G611" s="330"/>
    </row>
    <row r="612" spans="1:7">
      <c r="A612" s="327" t="s">
        <v>40</v>
      </c>
      <c r="B612" s="328"/>
      <c r="C612" s="328"/>
      <c r="D612" s="329"/>
      <c r="E612" s="256"/>
      <c r="F612" s="256"/>
      <c r="G612" s="257" t="s">
        <v>9</v>
      </c>
    </row>
    <row r="613" spans="1:7">
      <c r="A613" s="257"/>
      <c r="B613" s="257" t="s">
        <v>165</v>
      </c>
      <c r="C613" s="257"/>
      <c r="D613" s="257"/>
      <c r="E613" s="255" t="s">
        <v>44</v>
      </c>
      <c r="F613" s="255" t="s">
        <v>71</v>
      </c>
      <c r="G613" s="258" t="s">
        <v>45</v>
      </c>
    </row>
    <row r="614" spans="1:7">
      <c r="A614" s="258" t="s">
        <v>41</v>
      </c>
      <c r="B614" s="258" t="s">
        <v>166</v>
      </c>
      <c r="C614" s="258" t="s">
        <v>35</v>
      </c>
      <c r="D614" s="258" t="s">
        <v>42</v>
      </c>
      <c r="E614" s="255"/>
      <c r="F614" s="255"/>
      <c r="G614" s="258" t="s">
        <v>168</v>
      </c>
    </row>
    <row r="615" spans="1:7">
      <c r="A615" s="259" t="s">
        <v>164</v>
      </c>
      <c r="B615" s="259" t="s">
        <v>167</v>
      </c>
      <c r="C615" s="259" t="s">
        <v>164</v>
      </c>
      <c r="D615" s="259" t="s">
        <v>164</v>
      </c>
      <c r="E615" s="260"/>
      <c r="F615" s="260"/>
      <c r="G615" s="259" t="s">
        <v>164</v>
      </c>
    </row>
    <row r="616" spans="1:7" ht="21.75" thickBot="1">
      <c r="A616" s="119"/>
      <c r="B616" s="119"/>
      <c r="C616" s="119"/>
      <c r="D616" s="120">
        <v>45065857.399999999</v>
      </c>
      <c r="E616" s="154" t="s">
        <v>46</v>
      </c>
      <c r="F616" s="121"/>
      <c r="G616" s="120">
        <v>47174982.530000001</v>
      </c>
    </row>
    <row r="617" spans="1:7" ht="21.75" thickTop="1">
      <c r="A617" s="122"/>
      <c r="B617" s="122"/>
      <c r="C617" s="122"/>
      <c r="D617" s="68"/>
      <c r="E617" s="123" t="s">
        <v>152</v>
      </c>
      <c r="F617" s="124"/>
      <c r="G617" s="125"/>
    </row>
    <row r="618" spans="1:7">
      <c r="A618" s="126">
        <v>98191</v>
      </c>
      <c r="B618" s="126"/>
      <c r="C618" s="126">
        <f>SUM(A618:B618)</f>
        <v>98191</v>
      </c>
      <c r="D618" s="127">
        <v>104284.67</v>
      </c>
      <c r="E618" s="93" t="s">
        <v>47</v>
      </c>
      <c r="F618" s="128">
        <v>411000</v>
      </c>
      <c r="G618" s="127">
        <v>14888</v>
      </c>
    </row>
    <row r="619" spans="1:7">
      <c r="A619" s="126">
        <v>23657</v>
      </c>
      <c r="B619" s="126"/>
      <c r="C619" s="126">
        <f t="shared" ref="C619:C626" si="94">SUM(A619:B619)</f>
        <v>23657</v>
      </c>
      <c r="D619" s="127">
        <v>39511.800000000003</v>
      </c>
      <c r="E619" s="93" t="s">
        <v>48</v>
      </c>
      <c r="F619" s="128">
        <v>412000</v>
      </c>
      <c r="G619" s="127">
        <v>2400</v>
      </c>
    </row>
    <row r="620" spans="1:7">
      <c r="A620" s="126">
        <v>429336</v>
      </c>
      <c r="B620" s="126"/>
      <c r="C620" s="126">
        <f t="shared" si="94"/>
        <v>429336</v>
      </c>
      <c r="D620" s="127">
        <v>317654.34000000003</v>
      </c>
      <c r="E620" s="93" t="s">
        <v>49</v>
      </c>
      <c r="F620" s="128">
        <v>413000</v>
      </c>
      <c r="G620" s="127">
        <v>138973.04999999999</v>
      </c>
    </row>
    <row r="621" spans="1:7">
      <c r="A621" s="129">
        <v>3060</v>
      </c>
      <c r="B621" s="129"/>
      <c r="C621" s="126">
        <f t="shared" si="94"/>
        <v>3060</v>
      </c>
      <c r="D621" s="127">
        <v>0</v>
      </c>
      <c r="E621" s="93" t="s">
        <v>50</v>
      </c>
      <c r="F621" s="128">
        <v>414000</v>
      </c>
      <c r="G621" s="127">
        <v>0</v>
      </c>
    </row>
    <row r="622" spans="1:7">
      <c r="A622" s="126">
        <v>183066</v>
      </c>
      <c r="B622" s="126"/>
      <c r="C622" s="126">
        <f t="shared" si="94"/>
        <v>183066</v>
      </c>
      <c r="D622" s="127">
        <v>131750</v>
      </c>
      <c r="E622" s="93" t="s">
        <v>51</v>
      </c>
      <c r="F622" s="128">
        <v>415000</v>
      </c>
      <c r="G622" s="127">
        <v>0</v>
      </c>
    </row>
    <row r="623" spans="1:7">
      <c r="A623" s="129">
        <v>0</v>
      </c>
      <c r="B623" s="129"/>
      <c r="C623" s="126">
        <f t="shared" si="94"/>
        <v>0</v>
      </c>
      <c r="D623" s="127">
        <v>0</v>
      </c>
      <c r="E623" s="93" t="s">
        <v>52</v>
      </c>
      <c r="F623" s="128">
        <v>416000</v>
      </c>
      <c r="G623" s="127">
        <v>0</v>
      </c>
    </row>
    <row r="624" spans="1:7">
      <c r="A624" s="126">
        <v>16350998</v>
      </c>
      <c r="B624" s="126"/>
      <c r="C624" s="126">
        <f t="shared" si="94"/>
        <v>16350998</v>
      </c>
      <c r="D624" s="127">
        <v>13677160.460000001</v>
      </c>
      <c r="E624" s="93" t="s">
        <v>53</v>
      </c>
      <c r="F624" s="130">
        <v>421000</v>
      </c>
      <c r="G624" s="127">
        <v>1641874.24</v>
      </c>
    </row>
    <row r="625" spans="1:7">
      <c r="A625" s="126">
        <v>12499495</v>
      </c>
      <c r="B625" s="126"/>
      <c r="C625" s="126">
        <f t="shared" si="94"/>
        <v>12499495</v>
      </c>
      <c r="D625" s="127">
        <v>9740092</v>
      </c>
      <c r="E625" s="93" t="s">
        <v>135</v>
      </c>
      <c r="F625" s="130">
        <v>431000</v>
      </c>
      <c r="G625" s="127">
        <v>0</v>
      </c>
    </row>
    <row r="626" spans="1:7">
      <c r="A626" s="131"/>
      <c r="B626" s="131">
        <v>10736759</v>
      </c>
      <c r="C626" s="131">
        <f t="shared" si="94"/>
        <v>10736759</v>
      </c>
      <c r="D626" s="127">
        <v>14726559</v>
      </c>
      <c r="E626" s="133" t="s">
        <v>214</v>
      </c>
      <c r="F626" s="134">
        <v>441000</v>
      </c>
      <c r="G626" s="132">
        <v>3989800</v>
      </c>
    </row>
    <row r="627" spans="1:7">
      <c r="A627" s="198">
        <f>SUM(A618:A626)</f>
        <v>29587803</v>
      </c>
      <c r="B627" s="198">
        <f t="shared" ref="B627:D627" si="95">SUM(B618:B626)</f>
        <v>10736759</v>
      </c>
      <c r="C627" s="198">
        <f t="shared" si="95"/>
        <v>40324562</v>
      </c>
      <c r="D627" s="198">
        <f t="shared" si="95"/>
        <v>38737012.270000003</v>
      </c>
      <c r="E627" s="201" t="s">
        <v>35</v>
      </c>
      <c r="F627" s="199"/>
      <c r="G627" s="200">
        <f>SUM(G618:G626)</f>
        <v>5787935.29</v>
      </c>
    </row>
    <row r="628" spans="1:7">
      <c r="A628" s="122"/>
      <c r="B628" s="122"/>
      <c r="C628" s="122"/>
      <c r="D628" s="125">
        <v>84800</v>
      </c>
      <c r="E628" s="193" t="s">
        <v>170</v>
      </c>
      <c r="F628" s="124">
        <v>113100</v>
      </c>
      <c r="G628" s="125">
        <v>84800</v>
      </c>
    </row>
    <row r="629" spans="1:7">
      <c r="A629" s="122"/>
      <c r="B629" s="122"/>
      <c r="C629" s="122"/>
      <c r="D629" s="125">
        <v>16983</v>
      </c>
      <c r="E629" s="193" t="s">
        <v>222</v>
      </c>
      <c r="F629" s="124">
        <v>113200</v>
      </c>
      <c r="G629" s="125">
        <v>0</v>
      </c>
    </row>
    <row r="630" spans="1:7">
      <c r="A630" s="122"/>
      <c r="B630" s="122"/>
      <c r="C630" s="122"/>
      <c r="D630" s="125">
        <v>3359</v>
      </c>
      <c r="E630" s="193" t="s">
        <v>230</v>
      </c>
      <c r="F630" s="124">
        <v>113302</v>
      </c>
      <c r="G630" s="125">
        <v>287</v>
      </c>
    </row>
    <row r="631" spans="1:7">
      <c r="A631" s="126"/>
      <c r="B631" s="126"/>
      <c r="C631" s="126"/>
      <c r="D631" s="125">
        <v>680000</v>
      </c>
      <c r="E631" s="93" t="s">
        <v>144</v>
      </c>
      <c r="F631" s="130">
        <v>113500</v>
      </c>
      <c r="G631" s="125">
        <v>0</v>
      </c>
    </row>
    <row r="632" spans="1:7">
      <c r="A632" s="126"/>
      <c r="B632" s="126"/>
      <c r="C632" s="126"/>
      <c r="D632" s="125">
        <v>493</v>
      </c>
      <c r="E632" s="93" t="s">
        <v>251</v>
      </c>
      <c r="F632" s="130">
        <v>123003</v>
      </c>
      <c r="G632" s="127">
        <v>0</v>
      </c>
    </row>
    <row r="633" spans="1:7">
      <c r="A633" s="126"/>
      <c r="B633" s="126"/>
      <c r="C633" s="126"/>
      <c r="D633" s="125">
        <v>2053762.37</v>
      </c>
      <c r="E633" s="93" t="s">
        <v>173</v>
      </c>
      <c r="F633" s="130">
        <v>215001</v>
      </c>
      <c r="G633" s="127">
        <v>20566.86</v>
      </c>
    </row>
    <row r="634" spans="1:7">
      <c r="A634" s="131"/>
      <c r="B634" s="131"/>
      <c r="C634" s="131"/>
      <c r="D634" s="125">
        <v>1132862.47</v>
      </c>
      <c r="E634" s="133" t="s">
        <v>56</v>
      </c>
      <c r="F634" s="134">
        <v>310000</v>
      </c>
      <c r="G634" s="132">
        <v>79973.36</v>
      </c>
    </row>
    <row r="635" spans="1:7">
      <c r="A635" s="194"/>
      <c r="B635" s="194"/>
      <c r="C635" s="194"/>
      <c r="D635" s="200">
        <f>SUM(D628:D634)</f>
        <v>3972259.8399999999</v>
      </c>
      <c r="E635" s="201" t="s">
        <v>35</v>
      </c>
      <c r="F635" s="199"/>
      <c r="G635" s="200">
        <f>SUM(G628:G634)</f>
        <v>185627.22</v>
      </c>
    </row>
    <row r="636" spans="1:7" ht="21.75" thickBot="1">
      <c r="A636" s="73">
        <f>SUM(A618:A626)</f>
        <v>29587803</v>
      </c>
      <c r="B636" s="73">
        <f t="shared" ref="B636:C636" si="96">SUM(B618:B626)</f>
        <v>10736759</v>
      </c>
      <c r="C636" s="73">
        <f t="shared" si="96"/>
        <v>40324562</v>
      </c>
      <c r="D636" s="73">
        <f>D627+D635</f>
        <v>42709272.109999999</v>
      </c>
      <c r="E636" s="156" t="s">
        <v>169</v>
      </c>
      <c r="F636" s="135"/>
      <c r="G636" s="73">
        <f>G627+G635</f>
        <v>5973562.5099999998</v>
      </c>
    </row>
    <row r="637" spans="1:7" ht="21.75" thickTop="1">
      <c r="A637" s="312"/>
      <c r="B637" s="313"/>
      <c r="C637" s="313"/>
      <c r="D637" s="314"/>
      <c r="E637" s="256"/>
      <c r="F637" s="121"/>
      <c r="G637" s="315"/>
    </row>
    <row r="638" spans="1:7">
      <c r="A638" s="312"/>
      <c r="B638" s="313"/>
      <c r="C638" s="313"/>
      <c r="D638" s="314"/>
      <c r="E638" s="256"/>
      <c r="F638" s="121"/>
      <c r="G638" s="315"/>
    </row>
    <row r="639" spans="1:7">
      <c r="A639" s="312"/>
      <c r="B639" s="313"/>
      <c r="C639" s="313"/>
      <c r="D639" s="314"/>
      <c r="E639" s="256"/>
      <c r="F639" s="121"/>
      <c r="G639" s="315"/>
    </row>
    <row r="640" spans="1:7">
      <c r="A640" s="312"/>
      <c r="B640" s="313"/>
      <c r="C640" s="313"/>
      <c r="D640" s="314"/>
      <c r="E640" s="256"/>
      <c r="F640" s="121"/>
      <c r="G640" s="315"/>
    </row>
    <row r="641" spans="1:9">
      <c r="A641" s="312"/>
      <c r="B641" s="313"/>
      <c r="C641" s="313"/>
      <c r="D641" s="314"/>
      <c r="E641" s="256"/>
      <c r="F641" s="121"/>
      <c r="G641" s="315"/>
    </row>
    <row r="642" spans="1:9">
      <c r="A642" s="312"/>
      <c r="B642" s="313"/>
      <c r="C642" s="313"/>
      <c r="D642" s="314"/>
      <c r="E642" s="256"/>
      <c r="F642" s="121"/>
      <c r="G642" s="315"/>
    </row>
    <row r="643" spans="1:9">
      <c r="A643" s="312"/>
      <c r="B643" s="313"/>
      <c r="C643" s="313"/>
      <c r="D643" s="314"/>
      <c r="E643" s="256"/>
      <c r="F643" s="121"/>
      <c r="G643" s="315"/>
    </row>
    <row r="644" spans="1:9">
      <c r="A644" s="312"/>
      <c r="B644" s="313"/>
      <c r="C644" s="313"/>
      <c r="D644" s="314"/>
      <c r="E644" s="256"/>
      <c r="F644" s="121"/>
      <c r="G644" s="315"/>
    </row>
    <row r="645" spans="1:9">
      <c r="A645" s="312"/>
      <c r="B645" s="313"/>
      <c r="C645" s="313"/>
      <c r="D645" s="314"/>
      <c r="E645" s="256"/>
      <c r="F645" s="121"/>
      <c r="G645" s="315"/>
    </row>
    <row r="646" spans="1:9">
      <c r="A646" s="312"/>
      <c r="B646" s="313"/>
      <c r="C646" s="313"/>
      <c r="D646" s="314"/>
      <c r="E646" s="256"/>
      <c r="F646" s="121"/>
      <c r="G646" s="315"/>
    </row>
    <row r="647" spans="1:9">
      <c r="A647" s="327" t="s">
        <v>40</v>
      </c>
      <c r="B647" s="328"/>
      <c r="C647" s="328"/>
      <c r="D647" s="329"/>
      <c r="E647" s="256"/>
      <c r="F647" s="256"/>
      <c r="G647" s="257" t="s">
        <v>9</v>
      </c>
    </row>
    <row r="648" spans="1:9">
      <c r="A648" s="257"/>
      <c r="B648" s="257" t="s">
        <v>165</v>
      </c>
      <c r="C648" s="257"/>
      <c r="D648" s="257"/>
      <c r="E648" s="255" t="s">
        <v>44</v>
      </c>
      <c r="F648" s="255" t="s">
        <v>71</v>
      </c>
      <c r="G648" s="258" t="s">
        <v>45</v>
      </c>
    </row>
    <row r="649" spans="1:9">
      <c r="A649" s="258" t="s">
        <v>41</v>
      </c>
      <c r="B649" s="258" t="s">
        <v>166</v>
      </c>
      <c r="C649" s="258" t="s">
        <v>35</v>
      </c>
      <c r="D649" s="258" t="s">
        <v>42</v>
      </c>
      <c r="E649" s="255"/>
      <c r="F649" s="255"/>
      <c r="G649" s="258" t="s">
        <v>168</v>
      </c>
    </row>
    <row r="650" spans="1:9">
      <c r="A650" s="259" t="s">
        <v>164</v>
      </c>
      <c r="B650" s="259" t="s">
        <v>167</v>
      </c>
      <c r="C650" s="259" t="s">
        <v>164</v>
      </c>
      <c r="D650" s="259" t="s">
        <v>164</v>
      </c>
      <c r="E650" s="260"/>
      <c r="F650" s="260"/>
      <c r="G650" s="259" t="s">
        <v>164</v>
      </c>
    </row>
    <row r="651" spans="1:9">
      <c r="A651" s="106"/>
      <c r="B651" s="106"/>
      <c r="C651" s="106"/>
      <c r="D651" s="106"/>
      <c r="E651" s="140" t="s">
        <v>57</v>
      </c>
      <c r="F651" s="141"/>
      <c r="G651" s="106"/>
      <c r="H651" s="186" t="s">
        <v>330</v>
      </c>
      <c r="I651" s="186" t="s">
        <v>54</v>
      </c>
    </row>
    <row r="652" spans="1:9">
      <c r="A652" s="69">
        <v>822688</v>
      </c>
      <c r="B652" s="69">
        <v>8530890</v>
      </c>
      <c r="C652" s="69">
        <f>SUM(A652:B652)</f>
        <v>9353578</v>
      </c>
      <c r="D652" s="69">
        <v>9714124</v>
      </c>
      <c r="E652" s="93" t="s">
        <v>58</v>
      </c>
      <c r="F652" s="142">
        <v>510000</v>
      </c>
      <c r="G652" s="127">
        <v>1022981</v>
      </c>
      <c r="H652" s="250">
        <v>11372</v>
      </c>
      <c r="I652" s="250">
        <v>1015810</v>
      </c>
    </row>
    <row r="653" spans="1:9">
      <c r="A653" s="69">
        <v>3607920</v>
      </c>
      <c r="B653" s="69"/>
      <c r="C653" s="69">
        <f t="shared" ref="C653:C662" si="97">SUM(A653:B653)</f>
        <v>3607920</v>
      </c>
      <c r="D653" s="69">
        <f t="shared" ref="D653:D662" si="98">G653+D567</f>
        <v>293460</v>
      </c>
      <c r="E653" s="93" t="s">
        <v>115</v>
      </c>
      <c r="F653" s="142">
        <v>521000</v>
      </c>
      <c r="G653" s="127">
        <f t="shared" ref="G653:G662" si="99">SUM(H653:I653)</f>
        <v>293460</v>
      </c>
      <c r="H653" s="250">
        <v>293460</v>
      </c>
      <c r="I653" s="250"/>
    </row>
    <row r="654" spans="1:9">
      <c r="A654" s="69">
        <v>10307928</v>
      </c>
      <c r="B654" s="69">
        <v>631470</v>
      </c>
      <c r="C654" s="69">
        <f t="shared" si="97"/>
        <v>10939398</v>
      </c>
      <c r="D654" s="69">
        <f t="shared" si="98"/>
        <v>779745</v>
      </c>
      <c r="E654" s="93" t="s">
        <v>114</v>
      </c>
      <c r="F654" s="142">
        <v>522000</v>
      </c>
      <c r="G654" s="127">
        <f t="shared" si="99"/>
        <v>779745</v>
      </c>
      <c r="H654" s="250">
        <v>708305</v>
      </c>
      <c r="I654" s="250">
        <v>71440</v>
      </c>
    </row>
    <row r="655" spans="1:9">
      <c r="A655" s="69">
        <v>596000</v>
      </c>
      <c r="B655" s="69"/>
      <c r="C655" s="69">
        <f t="shared" si="97"/>
        <v>596000</v>
      </c>
      <c r="D655" s="69">
        <f t="shared" si="98"/>
        <v>22500</v>
      </c>
      <c r="E655" s="93" t="s">
        <v>60</v>
      </c>
      <c r="F655" s="142">
        <v>531000</v>
      </c>
      <c r="G655" s="127">
        <f t="shared" si="99"/>
        <v>22500</v>
      </c>
      <c r="H655" s="250">
        <v>22500</v>
      </c>
      <c r="I655" s="250"/>
    </row>
    <row r="656" spans="1:9">
      <c r="A656" s="69">
        <v>5451800</v>
      </c>
      <c r="B656" s="69"/>
      <c r="C656" s="69">
        <f t="shared" si="97"/>
        <v>5451800</v>
      </c>
      <c r="D656" s="69">
        <f t="shared" si="98"/>
        <v>176648</v>
      </c>
      <c r="E656" s="93" t="s">
        <v>61</v>
      </c>
      <c r="F656" s="142">
        <v>532000</v>
      </c>
      <c r="G656" s="127">
        <f t="shared" si="99"/>
        <v>176648</v>
      </c>
      <c r="H656" s="250">
        <v>176648</v>
      </c>
      <c r="I656" s="250"/>
    </row>
    <row r="657" spans="1:9">
      <c r="A657" s="69">
        <v>3016784</v>
      </c>
      <c r="B657" s="69">
        <v>71100</v>
      </c>
      <c r="C657" s="69">
        <f t="shared" si="97"/>
        <v>3087884</v>
      </c>
      <c r="D657" s="69">
        <f t="shared" si="98"/>
        <v>131318.39000000001</v>
      </c>
      <c r="E657" s="93" t="s">
        <v>62</v>
      </c>
      <c r="F657" s="142">
        <v>533000</v>
      </c>
      <c r="G657" s="127">
        <f t="shared" si="99"/>
        <v>131318.39000000001</v>
      </c>
      <c r="H657" s="250">
        <v>131318.39000000001</v>
      </c>
      <c r="I657" s="250"/>
    </row>
    <row r="658" spans="1:9">
      <c r="A658" s="69">
        <v>1545000</v>
      </c>
      <c r="B658" s="69"/>
      <c r="C658" s="69">
        <f t="shared" si="97"/>
        <v>1545000</v>
      </c>
      <c r="D658" s="69">
        <f t="shared" si="98"/>
        <v>60536.53</v>
      </c>
      <c r="E658" s="93" t="s">
        <v>63</v>
      </c>
      <c r="F658" s="143">
        <v>534000</v>
      </c>
      <c r="G658" s="127">
        <f t="shared" si="99"/>
        <v>60536.53</v>
      </c>
      <c r="H658" s="250">
        <v>60536.53</v>
      </c>
      <c r="I658" s="250"/>
    </row>
    <row r="659" spans="1:9">
      <c r="A659" s="69">
        <v>158200</v>
      </c>
      <c r="B659" s="69"/>
      <c r="C659" s="69">
        <f t="shared" si="97"/>
        <v>158200</v>
      </c>
      <c r="D659" s="69" t="e">
        <f t="shared" si="98"/>
        <v>#VALUE!</v>
      </c>
      <c r="E659" s="93" t="s">
        <v>64</v>
      </c>
      <c r="F659" s="143">
        <v>541000</v>
      </c>
      <c r="G659" s="127">
        <f t="shared" si="99"/>
        <v>34500</v>
      </c>
      <c r="H659" s="250">
        <v>34500</v>
      </c>
      <c r="I659" s="250"/>
    </row>
    <row r="660" spans="1:9">
      <c r="A660" s="127">
        <v>1208000</v>
      </c>
      <c r="B660" s="127">
        <v>1503299</v>
      </c>
      <c r="C660" s="69">
        <f t="shared" si="97"/>
        <v>2711299</v>
      </c>
      <c r="D660" s="69" t="e">
        <f t="shared" si="98"/>
        <v>#VALUE!</v>
      </c>
      <c r="E660" s="93" t="s">
        <v>65</v>
      </c>
      <c r="F660" s="143">
        <v>542000</v>
      </c>
      <c r="G660" s="127">
        <f t="shared" si="99"/>
        <v>0</v>
      </c>
      <c r="H660" s="250">
        <v>0</v>
      </c>
      <c r="I660" s="250"/>
    </row>
    <row r="661" spans="1:9">
      <c r="A661" s="127">
        <v>30000</v>
      </c>
      <c r="B661" s="127"/>
      <c r="C661" s="69">
        <f t="shared" si="97"/>
        <v>30000</v>
      </c>
      <c r="D661" s="69">
        <f t="shared" si="98"/>
        <v>0</v>
      </c>
      <c r="E661" s="93" t="s">
        <v>66</v>
      </c>
      <c r="F661" s="143">
        <v>551000</v>
      </c>
      <c r="G661" s="127">
        <f t="shared" si="99"/>
        <v>0</v>
      </c>
      <c r="H661" s="250">
        <v>0</v>
      </c>
      <c r="I661" s="250"/>
    </row>
    <row r="662" spans="1:9">
      <c r="A662" s="252">
        <v>2843483</v>
      </c>
      <c r="B662" s="252"/>
      <c r="C662" s="70">
        <f t="shared" si="97"/>
        <v>2843483</v>
      </c>
      <c r="D662" s="69">
        <f t="shared" si="98"/>
        <v>9158143</v>
      </c>
      <c r="E662" s="253" t="s">
        <v>54</v>
      </c>
      <c r="F662" s="254">
        <v>560000</v>
      </c>
      <c r="G662" s="252">
        <f t="shared" si="99"/>
        <v>467000</v>
      </c>
      <c r="H662" s="251">
        <v>467000</v>
      </c>
      <c r="I662" s="251"/>
    </row>
    <row r="663" spans="1:9">
      <c r="A663" s="200">
        <f>SUM(A652:A662)</f>
        <v>29587803</v>
      </c>
      <c r="B663" s="200">
        <f t="shared" ref="B663:D663" si="100">SUM(B652:B662)</f>
        <v>10736759</v>
      </c>
      <c r="C663" s="200">
        <f t="shared" si="100"/>
        <v>40324562</v>
      </c>
      <c r="D663" s="200" t="e">
        <f t="shared" si="100"/>
        <v>#VALUE!</v>
      </c>
      <c r="E663" s="201" t="s">
        <v>35</v>
      </c>
      <c r="F663" s="201"/>
      <c r="G663" s="200">
        <f>SUM(G652:G662)</f>
        <v>2988688.92</v>
      </c>
      <c r="H663" s="200">
        <f t="shared" ref="H663:I663" si="101">SUM(H652:H662)</f>
        <v>1905639.9200000002</v>
      </c>
      <c r="I663" s="200">
        <f t="shared" si="101"/>
        <v>1087250</v>
      </c>
    </row>
    <row r="664" spans="1:9">
      <c r="A664" s="261"/>
      <c r="B664" s="261"/>
      <c r="C664" s="106"/>
      <c r="D664" s="261">
        <f>G664+D578</f>
        <v>6199347</v>
      </c>
      <c r="E664" s="262" t="s">
        <v>170</v>
      </c>
      <c r="F664" s="141">
        <v>113100</v>
      </c>
      <c r="G664" s="261"/>
    </row>
    <row r="665" spans="1:9">
      <c r="A665" s="127"/>
      <c r="B665" s="127"/>
      <c r="C665" s="69"/>
      <c r="D665" s="127">
        <f>G665+D579</f>
        <v>383320</v>
      </c>
      <c r="E665" s="93" t="s">
        <v>144</v>
      </c>
      <c r="F665" s="143">
        <v>113500</v>
      </c>
      <c r="G665" s="127">
        <v>200000</v>
      </c>
    </row>
    <row r="666" spans="1:9">
      <c r="A666" s="127"/>
      <c r="B666" s="127"/>
      <c r="C666" s="69"/>
      <c r="D666" s="127">
        <f>G666+D580</f>
        <v>2603912</v>
      </c>
      <c r="E666" s="93" t="s">
        <v>155</v>
      </c>
      <c r="F666" s="143">
        <v>211000</v>
      </c>
      <c r="G666" s="127">
        <v>921000</v>
      </c>
    </row>
    <row r="667" spans="1:9">
      <c r="A667" s="127"/>
      <c r="B667" s="127"/>
      <c r="C667" s="127"/>
      <c r="D667" s="127">
        <f>G667+D581</f>
        <v>1234311.92</v>
      </c>
      <c r="E667" s="93" t="s">
        <v>173</v>
      </c>
      <c r="F667" s="143">
        <v>215001</v>
      </c>
      <c r="G667" s="127">
        <v>144592.35</v>
      </c>
    </row>
    <row r="668" spans="1:9">
      <c r="A668" s="127"/>
      <c r="B668" s="127"/>
      <c r="C668" s="127"/>
      <c r="D668" s="127">
        <f>G668+D582</f>
        <v>627542.87</v>
      </c>
      <c r="E668" s="93" t="s">
        <v>56</v>
      </c>
      <c r="F668" s="143">
        <v>310000</v>
      </c>
      <c r="G668" s="127">
        <v>245000</v>
      </c>
    </row>
    <row r="669" spans="1:9">
      <c r="A669" s="252"/>
      <c r="B669" s="252"/>
      <c r="C669" s="252"/>
      <c r="D669" s="252"/>
      <c r="E669" s="253"/>
      <c r="F669" s="254"/>
      <c r="G669" s="252"/>
    </row>
    <row r="670" spans="1:9">
      <c r="A670" s="250"/>
      <c r="B670" s="250"/>
      <c r="C670" s="250"/>
      <c r="D670" s="263">
        <f>SUM(D664:D669)</f>
        <v>11048433.789999999</v>
      </c>
      <c r="E670" s="255" t="s">
        <v>35</v>
      </c>
      <c r="F670" s="255"/>
      <c r="G670" s="263">
        <f>SUM(G664:G669)</f>
        <v>1510592.35</v>
      </c>
    </row>
    <row r="671" spans="1:9" ht="21.75" thickBot="1">
      <c r="A671" s="158">
        <f>SUM(A651:A670)</f>
        <v>59175606</v>
      </c>
      <c r="B671" s="158"/>
      <c r="C671" s="158"/>
      <c r="D671" s="73" t="e">
        <f>D663+D670</f>
        <v>#VALUE!</v>
      </c>
      <c r="E671" s="156" t="s">
        <v>67</v>
      </c>
      <c r="F671" s="156"/>
      <c r="G671" s="73">
        <f>G663+G670</f>
        <v>4499281.2699999996</v>
      </c>
    </row>
    <row r="672" spans="1:9" ht="21.75" thickTop="1">
      <c r="A672" s="159"/>
      <c r="B672" s="159"/>
      <c r="C672" s="160"/>
      <c r="D672" s="68"/>
      <c r="E672" s="157" t="s">
        <v>68</v>
      </c>
      <c r="F672" s="145"/>
      <c r="G672" s="68"/>
    </row>
    <row r="673" spans="1:7">
      <c r="A673" s="137"/>
      <c r="B673" s="137"/>
      <c r="C673" s="136"/>
      <c r="D673" s="147" t="e">
        <f>D626-D671</f>
        <v>#VALUE!</v>
      </c>
      <c r="E673" s="148" t="s">
        <v>36</v>
      </c>
      <c r="F673" s="146"/>
      <c r="G673" s="147">
        <f>G626-G671</f>
        <v>-509481.26999999955</v>
      </c>
    </row>
    <row r="674" spans="1:7">
      <c r="A674" s="137"/>
      <c r="B674" s="137"/>
      <c r="C674" s="136"/>
      <c r="D674" s="117"/>
      <c r="E674" s="149" t="s">
        <v>69</v>
      </c>
      <c r="F674" s="146"/>
      <c r="G674" s="117"/>
    </row>
    <row r="675" spans="1:7" ht="21.75" thickBot="1">
      <c r="A675" s="137"/>
      <c r="B675" s="137"/>
      <c r="C675" s="137"/>
      <c r="D675" s="73" t="e">
        <f>D606+D673</f>
        <v>#VALUE!</v>
      </c>
      <c r="E675" s="150" t="s">
        <v>70</v>
      </c>
      <c r="F675" s="151"/>
      <c r="G675" s="73">
        <f>G606+G673</f>
        <v>-509481.26999999955</v>
      </c>
    </row>
    <row r="676" spans="1:7" ht="21.75" thickTop="1">
      <c r="A676" s="137"/>
      <c r="B676" s="137"/>
      <c r="C676" s="137"/>
      <c r="D676" s="152"/>
      <c r="E676" s="153"/>
      <c r="F676" s="153"/>
      <c r="G676" s="152"/>
    </row>
    <row r="677" spans="1:7">
      <c r="A677" s="137"/>
      <c r="B677" s="137"/>
      <c r="C677" s="137"/>
      <c r="D677" s="152"/>
      <c r="E677" s="153"/>
      <c r="F677" s="153"/>
      <c r="G677" s="152"/>
    </row>
    <row r="678" spans="1:7">
      <c r="A678" s="137"/>
      <c r="B678" s="137"/>
      <c r="C678" s="137"/>
      <c r="D678" s="152"/>
      <c r="E678" s="153"/>
      <c r="F678" s="153"/>
      <c r="G678" s="152"/>
    </row>
    <row r="679" spans="1:7">
      <c r="A679" s="322" t="s">
        <v>412</v>
      </c>
      <c r="B679" s="322"/>
      <c r="C679" s="322" t="s">
        <v>412</v>
      </c>
      <c r="D679" s="322"/>
      <c r="E679" s="323" t="s">
        <v>414</v>
      </c>
      <c r="F679" s="323"/>
      <c r="G679" s="152"/>
    </row>
    <row r="680" spans="1:7">
      <c r="A680" s="324" t="s">
        <v>112</v>
      </c>
      <c r="B680" s="324"/>
      <c r="C680" s="324" t="s">
        <v>425</v>
      </c>
      <c r="D680" s="324"/>
      <c r="E680" s="324" t="s">
        <v>399</v>
      </c>
      <c r="F680" s="324"/>
      <c r="G680" s="71"/>
    </row>
    <row r="681" spans="1:7">
      <c r="A681" s="325" t="s">
        <v>138</v>
      </c>
      <c r="B681" s="325"/>
      <c r="C681" s="325" t="s">
        <v>426</v>
      </c>
      <c r="D681" s="325"/>
      <c r="E681" s="325" t="s">
        <v>413</v>
      </c>
      <c r="F681" s="325"/>
    </row>
  </sheetData>
  <mergeCells count="126">
    <mergeCell ref="A457:G457"/>
    <mergeCell ref="A458:G458"/>
    <mergeCell ref="A459:G459"/>
    <mergeCell ref="A460:D460"/>
    <mergeCell ref="A605:B605"/>
    <mergeCell ref="C605:D605"/>
    <mergeCell ref="E605:F605"/>
    <mergeCell ref="A603:B603"/>
    <mergeCell ref="C603:D603"/>
    <mergeCell ref="E603:F603"/>
    <mergeCell ref="A604:B604"/>
    <mergeCell ref="C604:D604"/>
    <mergeCell ref="E604:F604"/>
    <mergeCell ref="A383:G383"/>
    <mergeCell ref="A382:G382"/>
    <mergeCell ref="A381:G381"/>
    <mergeCell ref="E451:F451"/>
    <mergeCell ref="C451:D451"/>
    <mergeCell ref="A451:B451"/>
    <mergeCell ref="A419:D419"/>
    <mergeCell ref="A384:D384"/>
    <mergeCell ref="E453:F453"/>
    <mergeCell ref="C453:D453"/>
    <mergeCell ref="A453:B453"/>
    <mergeCell ref="E452:F452"/>
    <mergeCell ref="C452:D452"/>
    <mergeCell ref="A452:B452"/>
    <mergeCell ref="A300:B300"/>
    <mergeCell ref="C300:D300"/>
    <mergeCell ref="E300:F300"/>
    <mergeCell ref="A301:B301"/>
    <mergeCell ref="C301:D301"/>
    <mergeCell ref="E301:F301"/>
    <mergeCell ref="A231:G231"/>
    <mergeCell ref="A232:D232"/>
    <mergeCell ref="A267:D267"/>
    <mergeCell ref="A299:B299"/>
    <mergeCell ref="C299:D299"/>
    <mergeCell ref="E299:F299"/>
    <mergeCell ref="A225:B225"/>
    <mergeCell ref="C225:D225"/>
    <mergeCell ref="E225:F225"/>
    <mergeCell ref="A229:G229"/>
    <mergeCell ref="A230:G230"/>
    <mergeCell ref="A223:B223"/>
    <mergeCell ref="C223:D223"/>
    <mergeCell ref="E223:F223"/>
    <mergeCell ref="A224:B224"/>
    <mergeCell ref="C224:D224"/>
    <mergeCell ref="E224:F224"/>
    <mergeCell ref="C73:D73"/>
    <mergeCell ref="C74:D74"/>
    <mergeCell ref="A153:G153"/>
    <mergeCell ref="A154:G154"/>
    <mergeCell ref="A155:G155"/>
    <mergeCell ref="A156:D156"/>
    <mergeCell ref="A191:D191"/>
    <mergeCell ref="A148:B148"/>
    <mergeCell ref="C148:D148"/>
    <mergeCell ref="E148:F148"/>
    <mergeCell ref="A149:B149"/>
    <mergeCell ref="C149:D149"/>
    <mergeCell ref="E149:F149"/>
    <mergeCell ref="A39:D39"/>
    <mergeCell ref="A4:D4"/>
    <mergeCell ref="A1:G1"/>
    <mergeCell ref="A2:G2"/>
    <mergeCell ref="A3:G3"/>
    <mergeCell ref="A305:G305"/>
    <mergeCell ref="A306:G306"/>
    <mergeCell ref="A307:G307"/>
    <mergeCell ref="A308:D308"/>
    <mergeCell ref="A79:G79"/>
    <mergeCell ref="A80:D80"/>
    <mergeCell ref="A115:D115"/>
    <mergeCell ref="A147:B147"/>
    <mergeCell ref="C147:D147"/>
    <mergeCell ref="E147:F147"/>
    <mergeCell ref="E72:F72"/>
    <mergeCell ref="E73:F73"/>
    <mergeCell ref="E74:F74"/>
    <mergeCell ref="A77:G77"/>
    <mergeCell ref="A78:G78"/>
    <mergeCell ref="A72:B72"/>
    <mergeCell ref="A73:B73"/>
    <mergeCell ref="A74:B74"/>
    <mergeCell ref="C72:D72"/>
    <mergeCell ref="A343:D343"/>
    <mergeCell ref="A377:B377"/>
    <mergeCell ref="C377:D377"/>
    <mergeCell ref="E377:F377"/>
    <mergeCell ref="A375:B375"/>
    <mergeCell ref="C375:D375"/>
    <mergeCell ref="E375:F375"/>
    <mergeCell ref="A376:B376"/>
    <mergeCell ref="C376:D376"/>
    <mergeCell ref="E376:F376"/>
    <mergeCell ref="A533:G533"/>
    <mergeCell ref="A534:G534"/>
    <mergeCell ref="A535:G535"/>
    <mergeCell ref="A536:D536"/>
    <mergeCell ref="A571:D571"/>
    <mergeCell ref="E529:F529"/>
    <mergeCell ref="A611:G611"/>
    <mergeCell ref="A612:D612"/>
    <mergeCell ref="A647:D647"/>
    <mergeCell ref="A495:D495"/>
    <mergeCell ref="A527:B527"/>
    <mergeCell ref="C527:D527"/>
    <mergeCell ref="E527:F527"/>
    <mergeCell ref="A528:B528"/>
    <mergeCell ref="C528:D528"/>
    <mergeCell ref="E528:F528"/>
    <mergeCell ref="A529:B529"/>
    <mergeCell ref="C529:D529"/>
    <mergeCell ref="C679:D679"/>
    <mergeCell ref="E679:F679"/>
    <mergeCell ref="A680:B680"/>
    <mergeCell ref="C680:D680"/>
    <mergeCell ref="E680:F680"/>
    <mergeCell ref="A681:B681"/>
    <mergeCell ref="C681:D681"/>
    <mergeCell ref="E681:F681"/>
    <mergeCell ref="A609:G609"/>
    <mergeCell ref="A610:G610"/>
    <mergeCell ref="A679:B679"/>
  </mergeCells>
  <phoneticPr fontId="9" type="noConversion"/>
  <pageMargins left="0.15748031496062992" right="0" top="0.51181102362204722" bottom="0.31496062992125984" header="0.51181102362204722" footer="0.15748031496062992"/>
  <pageSetup paperSize="9" orientation="portrait" horizontalDpi="180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4"/>
  <sheetViews>
    <sheetView view="pageBreakPreview" topLeftCell="A2" zoomScale="120" zoomScaleSheetLayoutView="120" workbookViewId="0">
      <selection activeCell="D22" sqref="D22"/>
    </sheetView>
  </sheetViews>
  <sheetFormatPr defaultRowHeight="14.25"/>
  <cols>
    <col min="1" max="1" width="12.5703125" style="163" customWidth="1"/>
    <col min="2" max="15" width="8.7109375" style="163" customWidth="1"/>
    <col min="16" max="16" width="9.42578125" style="163" customWidth="1"/>
    <col min="17" max="16384" width="9.140625" style="163"/>
  </cols>
  <sheetData>
    <row r="1" spans="1:17">
      <c r="A1" s="331" t="s">
        <v>196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</row>
    <row r="2" spans="1:17">
      <c r="A2" s="164" t="s">
        <v>195</v>
      </c>
      <c r="B2" s="165" t="s">
        <v>182</v>
      </c>
      <c r="C2" s="165" t="s">
        <v>183</v>
      </c>
      <c r="D2" s="165" t="s">
        <v>184</v>
      </c>
      <c r="E2" s="165" t="s">
        <v>185</v>
      </c>
      <c r="F2" s="165" t="s">
        <v>186</v>
      </c>
      <c r="G2" s="165" t="s">
        <v>187</v>
      </c>
      <c r="H2" s="165" t="s">
        <v>188</v>
      </c>
      <c r="I2" s="165" t="s">
        <v>194</v>
      </c>
      <c r="J2" s="165" t="s">
        <v>189</v>
      </c>
      <c r="K2" s="165" t="s">
        <v>190</v>
      </c>
      <c r="L2" s="165" t="s">
        <v>191</v>
      </c>
      <c r="M2" s="165" t="s">
        <v>192</v>
      </c>
      <c r="N2" s="165" t="s">
        <v>193</v>
      </c>
      <c r="O2" s="165" t="s">
        <v>58</v>
      </c>
      <c r="P2" s="165" t="s">
        <v>35</v>
      </c>
    </row>
    <row r="3" spans="1:17">
      <c r="A3" s="167" t="s">
        <v>58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>
        <v>822688</v>
      </c>
      <c r="P3" s="168">
        <f>SUM(B3:O3)</f>
        <v>822688</v>
      </c>
    </row>
    <row r="4" spans="1:17">
      <c r="A4" s="170" t="s">
        <v>178</v>
      </c>
      <c r="B4" s="171">
        <v>3607920</v>
      </c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2">
        <f t="shared" ref="P4:P14" si="0">SUM(B4:O4)</f>
        <v>3607920</v>
      </c>
    </row>
    <row r="5" spans="1:17">
      <c r="A5" s="170" t="s">
        <v>179</v>
      </c>
      <c r="B5" s="171">
        <v>3363340</v>
      </c>
      <c r="C5" s="171">
        <v>1375440</v>
      </c>
      <c r="D5" s="171">
        <v>319800</v>
      </c>
      <c r="E5" s="171">
        <v>823008</v>
      </c>
      <c r="F5" s="171"/>
      <c r="G5" s="171">
        <v>792420</v>
      </c>
      <c r="H5" s="171">
        <v>867960</v>
      </c>
      <c r="I5" s="171">
        <v>244320</v>
      </c>
      <c r="J5" s="171"/>
      <c r="K5" s="171"/>
      <c r="L5" s="171">
        <v>1146360</v>
      </c>
      <c r="M5" s="171"/>
      <c r="N5" s="171">
        <v>1375280</v>
      </c>
      <c r="O5" s="171"/>
      <c r="P5" s="172">
        <f t="shared" si="0"/>
        <v>10307928</v>
      </c>
    </row>
    <row r="6" spans="1:17">
      <c r="A6" s="170" t="s">
        <v>60</v>
      </c>
      <c r="B6" s="171">
        <v>334000</v>
      </c>
      <c r="C6" s="171">
        <v>98000</v>
      </c>
      <c r="D6" s="171"/>
      <c r="E6" s="171"/>
      <c r="F6" s="171"/>
      <c r="G6" s="171">
        <v>36000</v>
      </c>
      <c r="H6" s="171"/>
      <c r="I6" s="171">
        <v>36000</v>
      </c>
      <c r="J6" s="171"/>
      <c r="K6" s="171"/>
      <c r="L6" s="171">
        <v>56000</v>
      </c>
      <c r="M6" s="171"/>
      <c r="N6" s="171">
        <v>36000</v>
      </c>
      <c r="O6" s="171"/>
      <c r="P6" s="172">
        <f t="shared" si="0"/>
        <v>596000</v>
      </c>
    </row>
    <row r="7" spans="1:17">
      <c r="A7" s="170" t="s">
        <v>61</v>
      </c>
      <c r="B7" s="171">
        <v>867000</v>
      </c>
      <c r="C7" s="171">
        <v>370000</v>
      </c>
      <c r="D7" s="171">
        <v>70000</v>
      </c>
      <c r="E7" s="171">
        <v>280000</v>
      </c>
      <c r="F7" s="171">
        <v>7000</v>
      </c>
      <c r="G7" s="171">
        <v>250000</v>
      </c>
      <c r="H7" s="171">
        <v>300000</v>
      </c>
      <c r="I7" s="171"/>
      <c r="J7" s="171">
        <v>180000</v>
      </c>
      <c r="K7" s="171">
        <v>80000</v>
      </c>
      <c r="L7" s="171">
        <v>1470000</v>
      </c>
      <c r="M7" s="171"/>
      <c r="N7" s="171">
        <v>1057000</v>
      </c>
      <c r="O7" s="171"/>
      <c r="P7" s="172">
        <f t="shared" si="0"/>
        <v>4931000</v>
      </c>
    </row>
    <row r="8" spans="1:17">
      <c r="A8" s="170" t="s">
        <v>62</v>
      </c>
      <c r="B8" s="171">
        <v>1090000</v>
      </c>
      <c r="C8" s="171">
        <v>100000</v>
      </c>
      <c r="D8" s="171">
        <v>100000</v>
      </c>
      <c r="E8" s="171">
        <v>70000</v>
      </c>
      <c r="F8" s="171">
        <v>1607584</v>
      </c>
      <c r="G8" s="171">
        <v>345000</v>
      </c>
      <c r="H8" s="171">
        <v>20000</v>
      </c>
      <c r="I8" s="171"/>
      <c r="J8" s="171"/>
      <c r="K8" s="171"/>
      <c r="L8" s="171">
        <v>110000</v>
      </c>
      <c r="M8" s="171"/>
      <c r="N8" s="171">
        <v>95000</v>
      </c>
      <c r="O8" s="171"/>
      <c r="P8" s="172">
        <f t="shared" si="0"/>
        <v>3537584</v>
      </c>
    </row>
    <row r="9" spans="1:17">
      <c r="A9" s="170" t="s">
        <v>108</v>
      </c>
      <c r="B9" s="171">
        <v>330000</v>
      </c>
      <c r="C9" s="171">
        <v>6000</v>
      </c>
      <c r="D9" s="171"/>
      <c r="E9" s="171">
        <v>9000</v>
      </c>
      <c r="F9" s="171"/>
      <c r="G9" s="171"/>
      <c r="H9" s="171"/>
      <c r="I9" s="171"/>
      <c r="J9" s="171"/>
      <c r="K9" s="171"/>
      <c r="L9" s="171"/>
      <c r="M9" s="171"/>
      <c r="N9" s="171">
        <v>1200000</v>
      </c>
      <c r="O9" s="171"/>
      <c r="P9" s="172">
        <f t="shared" si="0"/>
        <v>1545000</v>
      </c>
    </row>
    <row r="10" spans="1:17">
      <c r="A10" s="170" t="s">
        <v>180</v>
      </c>
      <c r="B10" s="171">
        <v>15000</v>
      </c>
      <c r="C10" s="171"/>
      <c r="D10" s="171"/>
      <c r="E10" s="171">
        <v>24520</v>
      </c>
      <c r="F10" s="171">
        <v>1887000</v>
      </c>
      <c r="G10" s="171">
        <v>120000</v>
      </c>
      <c r="H10" s="171">
        <v>15000</v>
      </c>
      <c r="I10" s="171">
        <v>66000</v>
      </c>
      <c r="J10" s="171"/>
      <c r="K10" s="171">
        <v>20000</v>
      </c>
      <c r="L10" s="171"/>
      <c r="M10" s="171">
        <v>695963</v>
      </c>
      <c r="N10" s="171"/>
      <c r="O10" s="171"/>
      <c r="P10" s="172">
        <f t="shared" si="0"/>
        <v>2843483</v>
      </c>
    </row>
    <row r="11" spans="1:17">
      <c r="A11" s="170" t="s">
        <v>64</v>
      </c>
      <c r="B11" s="171">
        <v>70000</v>
      </c>
      <c r="C11" s="171">
        <v>53000</v>
      </c>
      <c r="D11" s="171"/>
      <c r="E11" s="171">
        <v>9900</v>
      </c>
      <c r="F11" s="171"/>
      <c r="G11" s="171"/>
      <c r="H11" s="171">
        <v>4300</v>
      </c>
      <c r="I11" s="171"/>
      <c r="J11" s="171"/>
      <c r="K11" s="171"/>
      <c r="L11" s="171">
        <v>21000</v>
      </c>
      <c r="M11" s="171"/>
      <c r="N11" s="171"/>
      <c r="O11" s="171"/>
      <c r="P11" s="172">
        <f t="shared" si="0"/>
        <v>158200</v>
      </c>
    </row>
    <row r="12" spans="1:17">
      <c r="A12" s="170" t="s">
        <v>181</v>
      </c>
      <c r="B12" s="171"/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>
        <v>1208000</v>
      </c>
      <c r="N12" s="171"/>
      <c r="O12" s="171"/>
      <c r="P12" s="172">
        <f t="shared" si="0"/>
        <v>1208000</v>
      </c>
    </row>
    <row r="13" spans="1:17">
      <c r="A13" s="173" t="s">
        <v>66</v>
      </c>
      <c r="B13" s="177">
        <v>30000</v>
      </c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7"/>
      <c r="P13" s="174">
        <f t="shared" si="0"/>
        <v>30000</v>
      </c>
    </row>
    <row r="14" spans="1:17">
      <c r="A14" s="176" t="s">
        <v>35</v>
      </c>
      <c r="B14" s="175">
        <f>SUM(B4:B13)</f>
        <v>9707260</v>
      </c>
      <c r="C14" s="175">
        <f t="shared" ref="C14:N14" si="1">SUM(C4:C13)</f>
        <v>2002440</v>
      </c>
      <c r="D14" s="175">
        <f t="shared" si="1"/>
        <v>489800</v>
      </c>
      <c r="E14" s="175">
        <f t="shared" si="1"/>
        <v>1216428</v>
      </c>
      <c r="F14" s="175">
        <f t="shared" si="1"/>
        <v>3501584</v>
      </c>
      <c r="G14" s="175">
        <f t="shared" si="1"/>
        <v>1543420</v>
      </c>
      <c r="H14" s="175">
        <f t="shared" si="1"/>
        <v>1207260</v>
      </c>
      <c r="I14" s="175">
        <f t="shared" si="1"/>
        <v>346320</v>
      </c>
      <c r="J14" s="175">
        <f t="shared" si="1"/>
        <v>180000</v>
      </c>
      <c r="K14" s="175">
        <f t="shared" si="1"/>
        <v>100000</v>
      </c>
      <c r="L14" s="175">
        <f t="shared" si="1"/>
        <v>2803360</v>
      </c>
      <c r="M14" s="175">
        <f t="shared" si="1"/>
        <v>1903963</v>
      </c>
      <c r="N14" s="175">
        <f t="shared" si="1"/>
        <v>3763280</v>
      </c>
      <c r="O14" s="175">
        <f>SUM(O3:O13)</f>
        <v>822688</v>
      </c>
      <c r="P14" s="176">
        <f t="shared" si="0"/>
        <v>29587803</v>
      </c>
      <c r="Q14" s="166"/>
    </row>
  </sheetData>
  <mergeCells count="1">
    <mergeCell ref="A1:P1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E608"/>
  <sheetViews>
    <sheetView view="pageBreakPreview" topLeftCell="A539" zoomScale="154" zoomScaleSheetLayoutView="154" workbookViewId="0">
      <selection activeCell="D464" sqref="D464"/>
    </sheetView>
  </sheetViews>
  <sheetFormatPr defaultRowHeight="21" customHeight="1"/>
  <cols>
    <col min="1" max="1" width="47.28515625" style="2" customWidth="1"/>
    <col min="2" max="2" width="8.5703125" style="2" customWidth="1"/>
    <col min="3" max="3" width="14.5703125" style="2" customWidth="1"/>
    <col min="4" max="4" width="14.28515625" style="2" customWidth="1"/>
    <col min="5" max="5" width="13.5703125" style="2" customWidth="1"/>
    <col min="6" max="16384" width="9.140625" style="2"/>
  </cols>
  <sheetData>
    <row r="1" spans="1:4" ht="21" customHeight="1">
      <c r="D1" s="242" t="s">
        <v>377</v>
      </c>
    </row>
    <row r="2" spans="1:4" ht="21" customHeight="1">
      <c r="A2" s="333" t="s">
        <v>174</v>
      </c>
      <c r="B2" s="333"/>
      <c r="C2" s="333"/>
      <c r="D2" s="333"/>
    </row>
    <row r="3" spans="1:4" ht="21" customHeight="1">
      <c r="A3" s="333" t="s">
        <v>175</v>
      </c>
      <c r="B3" s="333"/>
      <c r="C3" s="333"/>
      <c r="D3" s="333"/>
    </row>
    <row r="4" spans="1:4" ht="21" customHeight="1">
      <c r="A4" s="333" t="s">
        <v>176</v>
      </c>
      <c r="B4" s="333"/>
      <c r="C4" s="333"/>
      <c r="D4" s="333"/>
    </row>
    <row r="5" spans="1:4" ht="21" customHeight="1">
      <c r="A5" s="186" t="s">
        <v>44</v>
      </c>
      <c r="B5" s="186" t="s">
        <v>71</v>
      </c>
      <c r="C5" s="186" t="s">
        <v>41</v>
      </c>
      <c r="D5" s="186" t="s">
        <v>383</v>
      </c>
    </row>
    <row r="6" spans="1:4" ht="21" customHeight="1">
      <c r="A6" s="203" t="s">
        <v>73</v>
      </c>
      <c r="B6" s="204">
        <v>410000</v>
      </c>
      <c r="C6" s="205"/>
      <c r="D6" s="106"/>
    </row>
    <row r="7" spans="1:4" ht="21" customHeight="1">
      <c r="A7" s="206" t="s">
        <v>81</v>
      </c>
      <c r="B7" s="207">
        <v>411000</v>
      </c>
      <c r="C7" s="208"/>
      <c r="D7" s="69"/>
    </row>
    <row r="8" spans="1:4" ht="21" customHeight="1">
      <c r="A8" s="178" t="s">
        <v>86</v>
      </c>
      <c r="B8" s="209">
        <v>411001</v>
      </c>
      <c r="C8" s="208">
        <v>44424</v>
      </c>
      <c r="D8" s="127">
        <v>0</v>
      </c>
    </row>
    <row r="9" spans="1:4" ht="21" customHeight="1">
      <c r="A9" s="178" t="s">
        <v>87</v>
      </c>
      <c r="B9" s="209">
        <v>411002</v>
      </c>
      <c r="C9" s="208">
        <v>52397</v>
      </c>
      <c r="D9" s="127">
        <v>0</v>
      </c>
    </row>
    <row r="10" spans="1:4" ht="21" customHeight="1">
      <c r="A10" s="178" t="s">
        <v>88</v>
      </c>
      <c r="B10" s="209">
        <v>411003</v>
      </c>
      <c r="C10" s="210">
        <v>1040</v>
      </c>
      <c r="D10" s="127">
        <v>0</v>
      </c>
    </row>
    <row r="11" spans="1:4" ht="21" customHeight="1">
      <c r="A11" s="211" t="s">
        <v>89</v>
      </c>
      <c r="B11" s="212">
        <v>411004</v>
      </c>
      <c r="C11" s="213">
        <v>330</v>
      </c>
      <c r="D11" s="132">
        <v>0</v>
      </c>
    </row>
    <row r="12" spans="1:4" ht="21" customHeight="1">
      <c r="A12" s="214" t="s">
        <v>76</v>
      </c>
      <c r="B12" s="186"/>
      <c r="C12" s="202">
        <f>SUM(C8:C11)</f>
        <v>98191</v>
      </c>
      <c r="D12" s="202">
        <f t="shared" ref="D12" si="0">SUM(D8:D11)</f>
        <v>0</v>
      </c>
    </row>
    <row r="13" spans="1:4" ht="21" customHeight="1">
      <c r="A13" s="215" t="s">
        <v>82</v>
      </c>
      <c r="B13" s="216">
        <v>412000</v>
      </c>
      <c r="C13" s="217"/>
      <c r="D13" s="68"/>
    </row>
    <row r="14" spans="1:4" ht="21" customHeight="1">
      <c r="A14" s="178" t="s">
        <v>198</v>
      </c>
      <c r="B14" s="218">
        <v>412101</v>
      </c>
      <c r="C14" s="217">
        <v>0</v>
      </c>
      <c r="D14" s="68"/>
    </row>
    <row r="15" spans="1:4" ht="21" customHeight="1">
      <c r="A15" s="219" t="s">
        <v>197</v>
      </c>
      <c r="B15" s="218">
        <v>412102</v>
      </c>
      <c r="C15" s="217">
        <v>594</v>
      </c>
      <c r="D15" s="68"/>
    </row>
    <row r="16" spans="1:4" ht="21" customHeight="1">
      <c r="A16" s="178" t="s">
        <v>199</v>
      </c>
      <c r="B16" s="209">
        <v>412103</v>
      </c>
      <c r="C16" s="208">
        <v>1513</v>
      </c>
      <c r="D16" s="127">
        <v>155.19999999999999</v>
      </c>
    </row>
    <row r="17" spans="1:4" ht="21" customHeight="1">
      <c r="A17" s="178" t="s">
        <v>200</v>
      </c>
      <c r="B17" s="209">
        <v>412104</v>
      </c>
      <c r="C17" s="210">
        <v>20</v>
      </c>
      <c r="D17" s="127">
        <v>0</v>
      </c>
    </row>
    <row r="18" spans="1:4" ht="21" customHeight="1">
      <c r="A18" s="178" t="s">
        <v>201</v>
      </c>
      <c r="B18" s="209">
        <v>412108</v>
      </c>
      <c r="C18" s="210">
        <v>5000</v>
      </c>
      <c r="D18" s="127">
        <v>0</v>
      </c>
    </row>
    <row r="19" spans="1:4" ht="21" customHeight="1">
      <c r="A19" s="178" t="s">
        <v>205</v>
      </c>
      <c r="B19" s="209">
        <v>412111</v>
      </c>
      <c r="C19" s="210">
        <v>80</v>
      </c>
      <c r="D19" s="127">
        <v>0</v>
      </c>
    </row>
    <row r="20" spans="1:4" ht="21" customHeight="1">
      <c r="A20" s="178" t="s">
        <v>202</v>
      </c>
      <c r="B20" s="209">
        <v>412128</v>
      </c>
      <c r="C20" s="210">
        <v>250</v>
      </c>
      <c r="D20" s="127">
        <v>0</v>
      </c>
    </row>
    <row r="21" spans="1:4" ht="21" customHeight="1">
      <c r="A21" s="178" t="s">
        <v>203</v>
      </c>
      <c r="B21" s="209">
        <v>412210</v>
      </c>
      <c r="C21" s="208">
        <v>0</v>
      </c>
      <c r="D21" s="127">
        <v>0</v>
      </c>
    </row>
    <row r="22" spans="1:4" ht="21" customHeight="1">
      <c r="A22" s="211" t="s">
        <v>204</v>
      </c>
      <c r="B22" s="212">
        <v>412303</v>
      </c>
      <c r="C22" s="213">
        <v>16200</v>
      </c>
      <c r="D22" s="132">
        <v>0</v>
      </c>
    </row>
    <row r="23" spans="1:4" ht="21" customHeight="1">
      <c r="A23" s="214" t="s">
        <v>77</v>
      </c>
      <c r="B23" s="186"/>
      <c r="C23" s="220">
        <f>SUM(C14:C22)</f>
        <v>23657</v>
      </c>
      <c r="D23" s="200">
        <f>SUM(D16:D22)</f>
        <v>155.19999999999999</v>
      </c>
    </row>
    <row r="24" spans="1:4" ht="21" customHeight="1">
      <c r="A24" s="221" t="s">
        <v>83</v>
      </c>
      <c r="B24" s="216">
        <v>413000</v>
      </c>
      <c r="C24" s="217"/>
      <c r="D24" s="68"/>
    </row>
    <row r="25" spans="1:4" ht="21" customHeight="1">
      <c r="A25" s="222" t="s">
        <v>206</v>
      </c>
      <c r="B25" s="218">
        <v>413002</v>
      </c>
      <c r="C25" s="217">
        <v>300</v>
      </c>
      <c r="D25" s="68">
        <v>0</v>
      </c>
    </row>
    <row r="26" spans="1:4" ht="21" customHeight="1">
      <c r="A26" s="178" t="s">
        <v>207</v>
      </c>
      <c r="B26" s="209">
        <v>413003</v>
      </c>
      <c r="C26" s="208">
        <v>429036</v>
      </c>
      <c r="D26" s="127">
        <v>0</v>
      </c>
    </row>
    <row r="27" spans="1:4" ht="21" customHeight="1">
      <c r="A27" s="211" t="s">
        <v>208</v>
      </c>
      <c r="B27" s="212">
        <v>413999</v>
      </c>
      <c r="C27" s="223">
        <v>0</v>
      </c>
      <c r="D27" s="132">
        <v>0</v>
      </c>
    </row>
    <row r="28" spans="1:4" ht="21" customHeight="1">
      <c r="A28" s="214" t="s">
        <v>78</v>
      </c>
      <c r="B28" s="186"/>
      <c r="C28" s="220">
        <f>SUM(C25:C27)</f>
        <v>429336</v>
      </c>
      <c r="D28" s="200">
        <f>SUM(D26:D27)</f>
        <v>0</v>
      </c>
    </row>
    <row r="29" spans="1:4" ht="21" customHeight="1">
      <c r="A29" s="221" t="s">
        <v>84</v>
      </c>
      <c r="B29" s="216">
        <v>414000</v>
      </c>
      <c r="C29" s="217"/>
      <c r="D29" s="68"/>
    </row>
    <row r="30" spans="1:4" ht="21" customHeight="1">
      <c r="A30" s="211" t="s">
        <v>209</v>
      </c>
      <c r="B30" s="212">
        <v>414001</v>
      </c>
      <c r="C30" s="223">
        <v>3060</v>
      </c>
      <c r="D30" s="132">
        <v>0</v>
      </c>
    </row>
    <row r="31" spans="1:4" ht="21" customHeight="1">
      <c r="A31" s="214" t="s">
        <v>79</v>
      </c>
      <c r="B31" s="186"/>
      <c r="C31" s="200">
        <f>SUM(C30)</f>
        <v>3060</v>
      </c>
      <c r="D31" s="200">
        <f t="shared" ref="D31" si="1">SUM(D30)</f>
        <v>0</v>
      </c>
    </row>
    <row r="32" spans="1:4" ht="21" customHeight="1">
      <c r="A32" s="215" t="s">
        <v>85</v>
      </c>
      <c r="B32" s="216">
        <v>415000</v>
      </c>
      <c r="C32" s="217"/>
      <c r="D32" s="68"/>
    </row>
    <row r="33" spans="1:4" ht="21" customHeight="1">
      <c r="A33" s="178" t="s">
        <v>90</v>
      </c>
      <c r="B33" s="209">
        <v>415003</v>
      </c>
      <c r="C33" s="224">
        <v>0</v>
      </c>
      <c r="D33" s="127">
        <v>0</v>
      </c>
    </row>
    <row r="34" spans="1:4" ht="21" customHeight="1">
      <c r="A34" s="178" t="s">
        <v>91</v>
      </c>
      <c r="B34" s="209">
        <v>415004</v>
      </c>
      <c r="C34" s="208">
        <v>172600</v>
      </c>
      <c r="D34" s="127">
        <v>102400</v>
      </c>
    </row>
    <row r="35" spans="1:4" ht="21" customHeight="1">
      <c r="A35" s="211" t="s">
        <v>0</v>
      </c>
      <c r="B35" s="209">
        <v>415006</v>
      </c>
      <c r="C35" s="213">
        <v>66</v>
      </c>
      <c r="D35" s="132">
        <v>0</v>
      </c>
    </row>
    <row r="36" spans="1:4" ht="21" customHeight="1">
      <c r="A36" s="211" t="s">
        <v>1</v>
      </c>
      <c r="B36" s="212">
        <v>415007</v>
      </c>
      <c r="C36" s="213">
        <v>0</v>
      </c>
      <c r="D36" s="132">
        <v>0</v>
      </c>
    </row>
    <row r="37" spans="1:4" ht="21" customHeight="1">
      <c r="A37" s="211" t="s">
        <v>2</v>
      </c>
      <c r="B37" s="212">
        <v>415999</v>
      </c>
      <c r="C37" s="223">
        <v>10400</v>
      </c>
      <c r="D37" s="132">
        <v>0</v>
      </c>
    </row>
    <row r="38" spans="1:4" ht="21" customHeight="1">
      <c r="A38" s="225" t="s">
        <v>80</v>
      </c>
      <c r="B38" s="186"/>
      <c r="C38" s="220">
        <f>SUM(C34:C37)</f>
        <v>183066</v>
      </c>
      <c r="D38" s="200">
        <f>SUM(D33:D37)</f>
        <v>102400</v>
      </c>
    </row>
    <row r="39" spans="1:4" ht="21" customHeight="1">
      <c r="A39" s="186" t="s">
        <v>44</v>
      </c>
      <c r="B39" s="186" t="s">
        <v>71</v>
      </c>
      <c r="C39" s="226" t="s">
        <v>41</v>
      </c>
      <c r="D39" s="226" t="s">
        <v>383</v>
      </c>
    </row>
    <row r="40" spans="1:4" ht="21" customHeight="1">
      <c r="A40" s="227" t="s">
        <v>92</v>
      </c>
      <c r="B40" s="228">
        <v>416000</v>
      </c>
      <c r="C40" s="205"/>
      <c r="D40" s="106"/>
    </row>
    <row r="41" spans="1:4" ht="21" customHeight="1">
      <c r="A41" s="211" t="s">
        <v>93</v>
      </c>
      <c r="B41" s="212">
        <v>416001</v>
      </c>
      <c r="C41" s="223">
        <v>0</v>
      </c>
      <c r="D41" s="132">
        <v>0</v>
      </c>
    </row>
    <row r="42" spans="1:4" ht="21" customHeight="1">
      <c r="A42" s="214" t="s">
        <v>79</v>
      </c>
      <c r="B42" s="186"/>
      <c r="C42" s="200">
        <f>SUM(C41)</f>
        <v>0</v>
      </c>
      <c r="D42" s="200">
        <f t="shared" ref="D42" si="2">SUM(D41)</f>
        <v>0</v>
      </c>
    </row>
    <row r="43" spans="1:4" ht="21" customHeight="1">
      <c r="A43" s="229" t="s">
        <v>74</v>
      </c>
      <c r="B43" s="114">
        <v>420000</v>
      </c>
      <c r="C43" s="217"/>
      <c r="D43" s="68"/>
    </row>
    <row r="44" spans="1:4" ht="21" customHeight="1">
      <c r="A44" s="230" t="s">
        <v>94</v>
      </c>
      <c r="B44" s="104">
        <v>421000</v>
      </c>
      <c r="C44" s="208"/>
      <c r="D44" s="69"/>
    </row>
    <row r="45" spans="1:4" ht="21" customHeight="1">
      <c r="A45" s="178" t="s">
        <v>116</v>
      </c>
      <c r="B45" s="65">
        <v>421001</v>
      </c>
      <c r="C45" s="208">
        <v>95499</v>
      </c>
      <c r="D45" s="69">
        <v>0</v>
      </c>
    </row>
    <row r="46" spans="1:4" ht="21" customHeight="1">
      <c r="A46" s="178" t="s">
        <v>117</v>
      </c>
      <c r="B46" s="65">
        <v>421002</v>
      </c>
      <c r="C46" s="210">
        <v>7776645</v>
      </c>
      <c r="D46" s="127">
        <v>666312.5</v>
      </c>
    </row>
    <row r="47" spans="1:4" ht="21" customHeight="1">
      <c r="A47" s="178" t="s">
        <v>210</v>
      </c>
      <c r="B47" s="65">
        <v>421004</v>
      </c>
      <c r="C47" s="208">
        <v>3582218</v>
      </c>
      <c r="D47" s="127">
        <v>258257.43</v>
      </c>
    </row>
    <row r="48" spans="1:4" ht="21" customHeight="1">
      <c r="A48" s="178" t="s">
        <v>118</v>
      </c>
      <c r="B48" s="65">
        <v>421005</v>
      </c>
      <c r="C48" s="208">
        <v>58490</v>
      </c>
      <c r="D48" s="127">
        <v>0</v>
      </c>
    </row>
    <row r="49" spans="1:4" ht="21" customHeight="1">
      <c r="A49" s="178" t="s">
        <v>119</v>
      </c>
      <c r="B49" s="65">
        <v>421006</v>
      </c>
      <c r="C49" s="208">
        <v>1685098</v>
      </c>
      <c r="D49" s="127">
        <v>126881.26</v>
      </c>
    </row>
    <row r="50" spans="1:4" ht="21" customHeight="1">
      <c r="A50" s="178" t="s">
        <v>120</v>
      </c>
      <c r="B50" s="65">
        <v>421007</v>
      </c>
      <c r="C50" s="208">
        <v>2292067</v>
      </c>
      <c r="D50" s="127">
        <v>273944.87</v>
      </c>
    </row>
    <row r="51" spans="1:4" ht="21" customHeight="1">
      <c r="A51" s="178" t="s">
        <v>121</v>
      </c>
      <c r="B51" s="65">
        <v>421012</v>
      </c>
      <c r="C51" s="208">
        <v>72593</v>
      </c>
      <c r="D51" s="127">
        <v>0</v>
      </c>
    </row>
    <row r="52" spans="1:4" ht="21" customHeight="1">
      <c r="A52" s="178" t="s">
        <v>122</v>
      </c>
      <c r="B52" s="65">
        <v>421013</v>
      </c>
      <c r="C52" s="208">
        <v>132473</v>
      </c>
      <c r="D52" s="127">
        <v>18823.080000000002</v>
      </c>
    </row>
    <row r="53" spans="1:4" ht="21" customHeight="1">
      <c r="A53" s="211" t="s">
        <v>123</v>
      </c>
      <c r="B53" s="116">
        <v>421015</v>
      </c>
      <c r="C53" s="213">
        <v>655915</v>
      </c>
      <c r="D53" s="117">
        <v>135251</v>
      </c>
    </row>
    <row r="54" spans="1:4" ht="21" customHeight="1">
      <c r="A54" s="214" t="s">
        <v>3</v>
      </c>
      <c r="B54" s="186"/>
      <c r="C54" s="202">
        <f>SUM(C45:C53)</f>
        <v>16350998</v>
      </c>
      <c r="D54" s="202">
        <f t="shared" ref="D54" si="3">SUM(D45:D53)</f>
        <v>1479470.1400000001</v>
      </c>
    </row>
    <row r="55" spans="1:4" ht="21" customHeight="1">
      <c r="A55" s="229" t="s">
        <v>75</v>
      </c>
      <c r="B55" s="114">
        <v>430000</v>
      </c>
      <c r="C55" s="217"/>
      <c r="D55" s="68"/>
    </row>
    <row r="56" spans="1:4" ht="21" customHeight="1">
      <c r="A56" s="230" t="s">
        <v>95</v>
      </c>
      <c r="B56" s="104">
        <v>431000</v>
      </c>
      <c r="C56" s="208"/>
      <c r="D56" s="69"/>
    </row>
    <row r="57" spans="1:4" ht="21" customHeight="1">
      <c r="A57" s="178" t="s">
        <v>211</v>
      </c>
      <c r="B57" s="65">
        <v>431002</v>
      </c>
      <c r="C57" s="231">
        <v>12499495</v>
      </c>
      <c r="D57" s="117">
        <v>0</v>
      </c>
    </row>
    <row r="58" spans="1:4" ht="21" customHeight="1">
      <c r="A58" s="225" t="s">
        <v>4</v>
      </c>
      <c r="B58" s="186"/>
      <c r="C58" s="202">
        <f>SUM(C57:C57)</f>
        <v>12499495</v>
      </c>
      <c r="D58" s="202">
        <f>SUM(D57:D57)</f>
        <v>0</v>
      </c>
    </row>
    <row r="59" spans="1:4" ht="21" customHeight="1">
      <c r="A59" s="232" t="s">
        <v>212</v>
      </c>
      <c r="B59" s="204">
        <v>440000</v>
      </c>
      <c r="C59" s="233"/>
      <c r="D59" s="234"/>
    </row>
    <row r="60" spans="1:4" ht="21" customHeight="1">
      <c r="A60" s="235" t="s">
        <v>124</v>
      </c>
      <c r="B60" s="65">
        <v>441001</v>
      </c>
      <c r="C60" s="103"/>
      <c r="D60" s="147">
        <v>0</v>
      </c>
    </row>
    <row r="61" spans="1:4" ht="21" customHeight="1">
      <c r="A61" s="235" t="s">
        <v>125</v>
      </c>
      <c r="B61" s="65">
        <v>441001</v>
      </c>
      <c r="C61" s="103"/>
      <c r="D61" s="147">
        <v>0</v>
      </c>
    </row>
    <row r="62" spans="1:4" ht="21" customHeight="1">
      <c r="A62" s="235" t="s">
        <v>126</v>
      </c>
      <c r="B62" s="65">
        <v>441001</v>
      </c>
      <c r="C62" s="103"/>
      <c r="D62" s="147">
        <v>0</v>
      </c>
    </row>
    <row r="63" spans="1:4" ht="21" customHeight="1">
      <c r="A63" s="236" t="s">
        <v>127</v>
      </c>
      <c r="B63" s="116">
        <v>441001</v>
      </c>
      <c r="C63" s="237"/>
      <c r="D63" s="238">
        <v>0</v>
      </c>
    </row>
    <row r="64" spans="1:4" ht="21" customHeight="1">
      <c r="A64" s="236" t="s">
        <v>128</v>
      </c>
      <c r="B64" s="116">
        <v>441001</v>
      </c>
      <c r="C64" s="237"/>
      <c r="D64" s="238"/>
    </row>
    <row r="65" spans="1:4" ht="21" customHeight="1">
      <c r="A65" s="236" t="s">
        <v>137</v>
      </c>
      <c r="B65" s="116">
        <v>441001</v>
      </c>
      <c r="C65" s="237"/>
      <c r="D65" s="238"/>
    </row>
    <row r="66" spans="1:4" ht="21" customHeight="1">
      <c r="A66" s="236" t="s">
        <v>379</v>
      </c>
      <c r="B66" s="116">
        <v>441001</v>
      </c>
      <c r="C66" s="237"/>
      <c r="D66" s="238"/>
    </row>
    <row r="67" spans="1:4" ht="21" customHeight="1">
      <c r="A67" s="236" t="s">
        <v>378</v>
      </c>
      <c r="B67" s="116">
        <v>441002</v>
      </c>
      <c r="C67" s="237"/>
      <c r="D67" s="238">
        <v>0</v>
      </c>
    </row>
    <row r="68" spans="1:4" ht="21" customHeight="1">
      <c r="A68" s="225" t="s">
        <v>4</v>
      </c>
      <c r="B68" s="186"/>
      <c r="C68" s="220"/>
      <c r="D68" s="200">
        <f>SUM(D60:D67)</f>
        <v>0</v>
      </c>
    </row>
    <row r="69" spans="1:4" ht="21" customHeight="1" thickBot="1">
      <c r="A69" s="239" t="s">
        <v>5</v>
      </c>
      <c r="B69" s="118"/>
      <c r="C69" s="73">
        <f>C12+C23+C28+C38+C54+C58+C42+C31</f>
        <v>29587803</v>
      </c>
      <c r="D69" s="240">
        <f>D12+D23+D38+D54+D58+D68</f>
        <v>1582025.34</v>
      </c>
    </row>
    <row r="70" spans="1:4" ht="21" customHeight="1" thickTop="1">
      <c r="A70" s="239"/>
      <c r="B70" s="241"/>
      <c r="C70" s="152"/>
      <c r="D70" s="152"/>
    </row>
    <row r="74" spans="1:4" s="244" customFormat="1" ht="21" customHeight="1">
      <c r="A74" s="332" t="s">
        <v>380</v>
      </c>
      <c r="B74" s="332"/>
      <c r="C74" s="332"/>
      <c r="D74" s="332"/>
    </row>
    <row r="75" spans="1:4" ht="21" customHeight="1">
      <c r="A75" s="332" t="s">
        <v>381</v>
      </c>
      <c r="B75" s="332"/>
      <c r="C75" s="332"/>
      <c r="D75" s="332"/>
    </row>
    <row r="76" spans="1:4" ht="21" customHeight="1">
      <c r="A76" s="332" t="s">
        <v>382</v>
      </c>
      <c r="B76" s="332"/>
      <c r="C76" s="332"/>
      <c r="D76" s="332"/>
    </row>
    <row r="77" spans="1:4" ht="21" customHeight="1">
      <c r="D77" s="242" t="s">
        <v>377</v>
      </c>
    </row>
    <row r="78" spans="1:4" ht="21" customHeight="1">
      <c r="A78" s="333" t="s">
        <v>174</v>
      </c>
      <c r="B78" s="333"/>
      <c r="C78" s="333"/>
      <c r="D78" s="333"/>
    </row>
    <row r="79" spans="1:4" ht="21" customHeight="1">
      <c r="A79" s="333" t="s">
        <v>175</v>
      </c>
      <c r="B79" s="333"/>
      <c r="C79" s="333"/>
      <c r="D79" s="333"/>
    </row>
    <row r="80" spans="1:4" ht="21" customHeight="1">
      <c r="A80" s="333" t="s">
        <v>384</v>
      </c>
      <c r="B80" s="333"/>
      <c r="C80" s="333"/>
      <c r="D80" s="333"/>
    </row>
    <row r="81" spans="1:5" ht="21" customHeight="1">
      <c r="A81" s="186" t="s">
        <v>44</v>
      </c>
      <c r="B81" s="186" t="s">
        <v>71</v>
      </c>
      <c r="C81" s="186" t="s">
        <v>41</v>
      </c>
      <c r="D81" s="186" t="s">
        <v>383</v>
      </c>
      <c r="E81" s="186" t="s">
        <v>72</v>
      </c>
    </row>
    <row r="82" spans="1:5" ht="21" customHeight="1">
      <c r="A82" s="203" t="s">
        <v>73</v>
      </c>
      <c r="B82" s="204">
        <v>410000</v>
      </c>
      <c r="C82" s="205"/>
      <c r="D82" s="106"/>
      <c r="E82" s="106"/>
    </row>
    <row r="83" spans="1:5" ht="21" customHeight="1">
      <c r="A83" s="206" t="s">
        <v>81</v>
      </c>
      <c r="B83" s="207">
        <v>411000</v>
      </c>
      <c r="C83" s="208"/>
      <c r="D83" s="69"/>
      <c r="E83" s="69"/>
    </row>
    <row r="84" spans="1:5" ht="21" customHeight="1">
      <c r="A84" s="178" t="s">
        <v>86</v>
      </c>
      <c r="B84" s="209">
        <v>411001</v>
      </c>
      <c r="C84" s="208">
        <v>44424</v>
      </c>
      <c r="D84" s="127">
        <f>E84+D8</f>
        <v>0</v>
      </c>
      <c r="E84" s="127">
        <v>0</v>
      </c>
    </row>
    <row r="85" spans="1:5" ht="21" customHeight="1">
      <c r="A85" s="178" t="s">
        <v>87</v>
      </c>
      <c r="B85" s="209">
        <v>411002</v>
      </c>
      <c r="C85" s="208">
        <v>52397</v>
      </c>
      <c r="D85" s="127">
        <f t="shared" ref="D85:D87" si="4">E85+D9</f>
        <v>0</v>
      </c>
      <c r="E85" s="127">
        <v>0</v>
      </c>
    </row>
    <row r="86" spans="1:5" ht="21" customHeight="1">
      <c r="A86" s="178" t="s">
        <v>88</v>
      </c>
      <c r="B86" s="209">
        <v>411003</v>
      </c>
      <c r="C86" s="210">
        <v>1040</v>
      </c>
      <c r="D86" s="127">
        <f t="shared" si="4"/>
        <v>0</v>
      </c>
      <c r="E86" s="127">
        <v>0</v>
      </c>
    </row>
    <row r="87" spans="1:5" ht="21" customHeight="1">
      <c r="A87" s="211" t="s">
        <v>89</v>
      </c>
      <c r="B87" s="212">
        <v>411004</v>
      </c>
      <c r="C87" s="213">
        <v>330</v>
      </c>
      <c r="D87" s="127">
        <f t="shared" si="4"/>
        <v>0</v>
      </c>
      <c r="E87" s="132">
        <v>0</v>
      </c>
    </row>
    <row r="88" spans="1:5" ht="21" customHeight="1">
      <c r="A88" s="214" t="s">
        <v>76</v>
      </c>
      <c r="B88" s="186"/>
      <c r="C88" s="202">
        <f>SUM(C84:C87)</f>
        <v>98191</v>
      </c>
      <c r="D88" s="202">
        <f t="shared" ref="D88:E88" si="5">SUM(D84:D87)</f>
        <v>0</v>
      </c>
      <c r="E88" s="202">
        <f t="shared" si="5"/>
        <v>0</v>
      </c>
    </row>
    <row r="89" spans="1:5" ht="21" customHeight="1">
      <c r="A89" s="215" t="s">
        <v>82</v>
      </c>
      <c r="B89" s="216">
        <v>412000</v>
      </c>
      <c r="C89" s="217"/>
      <c r="D89" s="68"/>
      <c r="E89" s="68"/>
    </row>
    <row r="90" spans="1:5" ht="21" customHeight="1">
      <c r="A90" s="178" t="s">
        <v>198</v>
      </c>
      <c r="B90" s="218">
        <v>412101</v>
      </c>
      <c r="C90" s="217">
        <v>0</v>
      </c>
      <c r="D90" s="68">
        <f>E90+D14</f>
        <v>0</v>
      </c>
      <c r="E90" s="68"/>
    </row>
    <row r="91" spans="1:5" ht="21" customHeight="1">
      <c r="A91" s="219" t="s">
        <v>197</v>
      </c>
      <c r="B91" s="218">
        <v>412102</v>
      </c>
      <c r="C91" s="217">
        <v>594</v>
      </c>
      <c r="D91" s="68">
        <f t="shared" ref="D91:D98" si="6">E91+D15</f>
        <v>0</v>
      </c>
      <c r="E91" s="68"/>
    </row>
    <row r="92" spans="1:5" ht="21" customHeight="1">
      <c r="A92" s="178" t="s">
        <v>199</v>
      </c>
      <c r="B92" s="209">
        <v>412103</v>
      </c>
      <c r="C92" s="208">
        <v>1513</v>
      </c>
      <c r="D92" s="68">
        <f t="shared" si="6"/>
        <v>155.19999999999999</v>
      </c>
      <c r="E92" s="127">
        <v>0</v>
      </c>
    </row>
    <row r="93" spans="1:5" ht="21" customHeight="1">
      <c r="A93" s="178" t="s">
        <v>200</v>
      </c>
      <c r="B93" s="209">
        <v>412104</v>
      </c>
      <c r="C93" s="210">
        <v>20</v>
      </c>
      <c r="D93" s="68">
        <f t="shared" si="6"/>
        <v>0</v>
      </c>
      <c r="E93" s="127">
        <v>0</v>
      </c>
    </row>
    <row r="94" spans="1:5" ht="21" customHeight="1">
      <c r="A94" s="178" t="s">
        <v>201</v>
      </c>
      <c r="B94" s="209">
        <v>412108</v>
      </c>
      <c r="C94" s="210">
        <v>5000</v>
      </c>
      <c r="D94" s="68">
        <f t="shared" si="6"/>
        <v>0</v>
      </c>
      <c r="E94" s="127">
        <v>0</v>
      </c>
    </row>
    <row r="95" spans="1:5" ht="21" customHeight="1">
      <c r="A95" s="178" t="s">
        <v>205</v>
      </c>
      <c r="B95" s="209">
        <v>412111</v>
      </c>
      <c r="C95" s="210">
        <v>80</v>
      </c>
      <c r="D95" s="68">
        <f t="shared" si="6"/>
        <v>0</v>
      </c>
      <c r="E95" s="127">
        <v>0</v>
      </c>
    </row>
    <row r="96" spans="1:5" ht="21" customHeight="1">
      <c r="A96" s="178" t="s">
        <v>202</v>
      </c>
      <c r="B96" s="209">
        <v>412128</v>
      </c>
      <c r="C96" s="210">
        <v>250</v>
      </c>
      <c r="D96" s="68">
        <f t="shared" si="6"/>
        <v>0</v>
      </c>
      <c r="E96" s="127">
        <v>0</v>
      </c>
    </row>
    <row r="97" spans="1:5" ht="21" customHeight="1">
      <c r="A97" s="178" t="s">
        <v>203</v>
      </c>
      <c r="B97" s="209">
        <v>412210</v>
      </c>
      <c r="C97" s="208">
        <v>0</v>
      </c>
      <c r="D97" s="68">
        <f t="shared" si="6"/>
        <v>0</v>
      </c>
      <c r="E97" s="127">
        <v>0</v>
      </c>
    </row>
    <row r="98" spans="1:5" ht="21" customHeight="1">
      <c r="A98" s="211" t="s">
        <v>204</v>
      </c>
      <c r="B98" s="212">
        <v>412303</v>
      </c>
      <c r="C98" s="213">
        <v>16200</v>
      </c>
      <c r="D98" s="68">
        <f t="shared" si="6"/>
        <v>0</v>
      </c>
      <c r="E98" s="132">
        <v>0</v>
      </c>
    </row>
    <row r="99" spans="1:5" ht="21" customHeight="1">
      <c r="A99" s="214" t="s">
        <v>77</v>
      </c>
      <c r="B99" s="186"/>
      <c r="C99" s="220">
        <f>SUM(C90:C98)</f>
        <v>23657</v>
      </c>
      <c r="D99" s="200">
        <f>SUM(D92:D98)</f>
        <v>155.19999999999999</v>
      </c>
      <c r="E99" s="200">
        <f>SUM(E92:E98)</f>
        <v>0</v>
      </c>
    </row>
    <row r="100" spans="1:5" ht="21" customHeight="1">
      <c r="A100" s="221" t="s">
        <v>83</v>
      </c>
      <c r="B100" s="216">
        <v>413000</v>
      </c>
      <c r="C100" s="217"/>
      <c r="D100" s="68"/>
      <c r="E100" s="68"/>
    </row>
    <row r="101" spans="1:5" ht="21" customHeight="1">
      <c r="A101" s="222" t="s">
        <v>206</v>
      </c>
      <c r="B101" s="218">
        <v>413002</v>
      </c>
      <c r="C101" s="217">
        <v>300</v>
      </c>
      <c r="D101" s="68">
        <f>E101+D25</f>
        <v>0</v>
      </c>
      <c r="E101" s="68">
        <v>0</v>
      </c>
    </row>
    <row r="102" spans="1:5" ht="21" customHeight="1">
      <c r="A102" s="178" t="s">
        <v>207</v>
      </c>
      <c r="B102" s="209">
        <v>413003</v>
      </c>
      <c r="C102" s="208">
        <v>429036</v>
      </c>
      <c r="D102" s="68">
        <f t="shared" ref="D102:D103" si="7">E102+D26</f>
        <v>0</v>
      </c>
      <c r="E102" s="127">
        <v>0</v>
      </c>
    </row>
    <row r="103" spans="1:5" ht="21" customHeight="1">
      <c r="A103" s="211" t="s">
        <v>208</v>
      </c>
      <c r="B103" s="212">
        <v>413999</v>
      </c>
      <c r="C103" s="223">
        <v>0</v>
      </c>
      <c r="D103" s="68">
        <f t="shared" si="7"/>
        <v>0</v>
      </c>
      <c r="E103" s="132">
        <v>0</v>
      </c>
    </row>
    <row r="104" spans="1:5" ht="21" customHeight="1">
      <c r="A104" s="214" t="s">
        <v>78</v>
      </c>
      <c r="B104" s="186"/>
      <c r="C104" s="220">
        <f>SUM(C101:C103)</f>
        <v>429336</v>
      </c>
      <c r="D104" s="200">
        <f>SUM(D102:D103)</f>
        <v>0</v>
      </c>
      <c r="E104" s="200">
        <f>SUM(E102:E103)</f>
        <v>0</v>
      </c>
    </row>
    <row r="105" spans="1:5" ht="21" customHeight="1">
      <c r="A105" s="221" t="s">
        <v>84</v>
      </c>
      <c r="B105" s="216">
        <v>414000</v>
      </c>
      <c r="C105" s="217"/>
      <c r="D105" s="68"/>
      <c r="E105" s="68"/>
    </row>
    <row r="106" spans="1:5" ht="21" customHeight="1">
      <c r="A106" s="211" t="s">
        <v>209</v>
      </c>
      <c r="B106" s="212">
        <v>414001</v>
      </c>
      <c r="C106" s="223">
        <v>3060</v>
      </c>
      <c r="D106" s="132">
        <f>E106+D30</f>
        <v>0</v>
      </c>
      <c r="E106" s="132">
        <v>0</v>
      </c>
    </row>
    <row r="107" spans="1:5" ht="21" customHeight="1">
      <c r="A107" s="214" t="s">
        <v>79</v>
      </c>
      <c r="B107" s="186"/>
      <c r="C107" s="200">
        <f>SUM(C106)</f>
        <v>3060</v>
      </c>
      <c r="D107" s="200">
        <f t="shared" ref="D107:E107" si="8">SUM(D106)</f>
        <v>0</v>
      </c>
      <c r="E107" s="200">
        <f t="shared" si="8"/>
        <v>0</v>
      </c>
    </row>
    <row r="108" spans="1:5" ht="21" customHeight="1">
      <c r="A108" s="215" t="s">
        <v>85</v>
      </c>
      <c r="B108" s="216">
        <v>415000</v>
      </c>
      <c r="C108" s="217"/>
      <c r="D108" s="68"/>
      <c r="E108" s="68"/>
    </row>
    <row r="109" spans="1:5" ht="21" customHeight="1">
      <c r="A109" s="178" t="s">
        <v>90</v>
      </c>
      <c r="B109" s="209">
        <v>415003</v>
      </c>
      <c r="C109" s="224">
        <v>0</v>
      </c>
      <c r="D109" s="127">
        <f>E109+D33</f>
        <v>0</v>
      </c>
      <c r="E109" s="127">
        <v>0</v>
      </c>
    </row>
    <row r="110" spans="1:5" ht="21" customHeight="1">
      <c r="A110" s="178" t="s">
        <v>91</v>
      </c>
      <c r="B110" s="209">
        <v>415004</v>
      </c>
      <c r="C110" s="208">
        <v>172600</v>
      </c>
      <c r="D110" s="127">
        <f t="shared" ref="D110:D113" si="9">E110+D34</f>
        <v>107500</v>
      </c>
      <c r="E110" s="127">
        <v>5100</v>
      </c>
    </row>
    <row r="111" spans="1:5" ht="21" customHeight="1">
      <c r="A111" s="211" t="s">
        <v>0</v>
      </c>
      <c r="B111" s="209">
        <v>415006</v>
      </c>
      <c r="C111" s="213">
        <v>66</v>
      </c>
      <c r="D111" s="127">
        <f t="shared" si="9"/>
        <v>0</v>
      </c>
      <c r="E111" s="132">
        <v>0</v>
      </c>
    </row>
    <row r="112" spans="1:5" ht="21" customHeight="1">
      <c r="A112" s="211" t="s">
        <v>1</v>
      </c>
      <c r="B112" s="212">
        <v>415007</v>
      </c>
      <c r="C112" s="213">
        <v>0</v>
      </c>
      <c r="D112" s="127">
        <f t="shared" si="9"/>
        <v>0</v>
      </c>
      <c r="E112" s="132">
        <v>0</v>
      </c>
    </row>
    <row r="113" spans="1:5" ht="21" customHeight="1">
      <c r="A113" s="211" t="s">
        <v>2</v>
      </c>
      <c r="B113" s="212">
        <v>415999</v>
      </c>
      <c r="C113" s="223">
        <v>10400</v>
      </c>
      <c r="D113" s="127">
        <f t="shared" si="9"/>
        <v>0</v>
      </c>
      <c r="E113" s="132">
        <v>0</v>
      </c>
    </row>
    <row r="114" spans="1:5" ht="21" customHeight="1">
      <c r="A114" s="225" t="s">
        <v>80</v>
      </c>
      <c r="B114" s="186"/>
      <c r="C114" s="220">
        <f>SUM(C110:C113)</f>
        <v>183066</v>
      </c>
      <c r="D114" s="200">
        <f>SUM(D109:D113)</f>
        <v>107500</v>
      </c>
      <c r="E114" s="200">
        <f>SUM(E109:E113)</f>
        <v>5100</v>
      </c>
    </row>
    <row r="115" spans="1:5" ht="21" customHeight="1">
      <c r="A115" s="186" t="s">
        <v>44</v>
      </c>
      <c r="B115" s="186" t="s">
        <v>71</v>
      </c>
      <c r="C115" s="226" t="s">
        <v>41</v>
      </c>
      <c r="D115" s="226" t="s">
        <v>385</v>
      </c>
      <c r="E115" s="226" t="s">
        <v>72</v>
      </c>
    </row>
    <row r="116" spans="1:5" ht="21" customHeight="1">
      <c r="A116" s="227" t="s">
        <v>92</v>
      </c>
      <c r="B116" s="228">
        <v>416000</v>
      </c>
      <c r="C116" s="205"/>
      <c r="D116" s="106"/>
      <c r="E116" s="106"/>
    </row>
    <row r="117" spans="1:5" ht="21" customHeight="1">
      <c r="A117" s="211" t="s">
        <v>93</v>
      </c>
      <c r="B117" s="212">
        <v>416001</v>
      </c>
      <c r="C117" s="223">
        <v>0</v>
      </c>
      <c r="D117" s="132">
        <v>0</v>
      </c>
      <c r="E117" s="132">
        <v>0</v>
      </c>
    </row>
    <row r="118" spans="1:5" ht="21" customHeight="1">
      <c r="A118" s="214" t="s">
        <v>79</v>
      </c>
      <c r="B118" s="186"/>
      <c r="C118" s="200">
        <f>SUM(C117)</f>
        <v>0</v>
      </c>
      <c r="D118" s="200">
        <f t="shared" ref="D118:E118" si="10">SUM(D117)</f>
        <v>0</v>
      </c>
      <c r="E118" s="200">
        <f t="shared" si="10"/>
        <v>0</v>
      </c>
    </row>
    <row r="119" spans="1:5" ht="21" customHeight="1">
      <c r="A119" s="229" t="s">
        <v>74</v>
      </c>
      <c r="B119" s="114">
        <v>420000</v>
      </c>
      <c r="C119" s="217"/>
      <c r="D119" s="68"/>
      <c r="E119" s="68"/>
    </row>
    <row r="120" spans="1:5" ht="21" customHeight="1">
      <c r="A120" s="230" t="s">
        <v>94</v>
      </c>
      <c r="B120" s="104">
        <v>421000</v>
      </c>
      <c r="C120" s="208"/>
      <c r="D120" s="69"/>
      <c r="E120" s="69"/>
    </row>
    <row r="121" spans="1:5" ht="21" customHeight="1">
      <c r="A121" s="178" t="s">
        <v>116</v>
      </c>
      <c r="B121" s="65">
        <v>421001</v>
      </c>
      <c r="C121" s="208">
        <v>95499</v>
      </c>
      <c r="D121" s="69">
        <f>E121+D45</f>
        <v>0</v>
      </c>
      <c r="E121" s="69">
        <v>0</v>
      </c>
    </row>
    <row r="122" spans="1:5" ht="21" customHeight="1">
      <c r="A122" s="178" t="s">
        <v>117</v>
      </c>
      <c r="B122" s="65">
        <v>421002</v>
      </c>
      <c r="C122" s="210">
        <v>7776645</v>
      </c>
      <c r="D122" s="69">
        <f t="shared" ref="D122:D129" si="11">E122+D46</f>
        <v>1335410.17</v>
      </c>
      <c r="E122" s="127">
        <v>669097.67000000004</v>
      </c>
    </row>
    <row r="123" spans="1:5" ht="21" customHeight="1">
      <c r="A123" s="178" t="s">
        <v>210</v>
      </c>
      <c r="B123" s="65">
        <v>421004</v>
      </c>
      <c r="C123" s="208">
        <v>3582218</v>
      </c>
      <c r="D123" s="69">
        <f t="shared" si="11"/>
        <v>556283.40999999992</v>
      </c>
      <c r="E123" s="127">
        <v>298025.98</v>
      </c>
    </row>
    <row r="124" spans="1:5" ht="21" customHeight="1">
      <c r="A124" s="178" t="s">
        <v>118</v>
      </c>
      <c r="B124" s="65">
        <v>421005</v>
      </c>
      <c r="C124" s="208">
        <v>58490</v>
      </c>
      <c r="D124" s="69">
        <f t="shared" si="11"/>
        <v>0</v>
      </c>
      <c r="E124" s="127">
        <v>0</v>
      </c>
    </row>
    <row r="125" spans="1:5" ht="21" customHeight="1">
      <c r="A125" s="178" t="s">
        <v>119</v>
      </c>
      <c r="B125" s="65">
        <v>421006</v>
      </c>
      <c r="C125" s="208">
        <v>1685098</v>
      </c>
      <c r="D125" s="69">
        <f t="shared" si="11"/>
        <v>271276.31</v>
      </c>
      <c r="E125" s="127">
        <v>144395.04999999999</v>
      </c>
    </row>
    <row r="126" spans="1:5" ht="21" customHeight="1">
      <c r="A126" s="178" t="s">
        <v>120</v>
      </c>
      <c r="B126" s="65">
        <v>421007</v>
      </c>
      <c r="C126" s="208">
        <v>2292067</v>
      </c>
      <c r="D126" s="69">
        <f t="shared" si="11"/>
        <v>578216.43999999994</v>
      </c>
      <c r="E126" s="127">
        <v>304271.57</v>
      </c>
    </row>
    <row r="127" spans="1:5" ht="21" customHeight="1">
      <c r="A127" s="178" t="s">
        <v>121</v>
      </c>
      <c r="B127" s="65">
        <v>421012</v>
      </c>
      <c r="C127" s="208">
        <v>72593</v>
      </c>
      <c r="D127" s="69">
        <f t="shared" si="11"/>
        <v>0</v>
      </c>
      <c r="E127" s="127">
        <v>0</v>
      </c>
    </row>
    <row r="128" spans="1:5" ht="21" customHeight="1">
      <c r="A128" s="178" t="s">
        <v>122</v>
      </c>
      <c r="B128" s="65">
        <v>421013</v>
      </c>
      <c r="C128" s="208">
        <v>132473</v>
      </c>
      <c r="D128" s="69">
        <f t="shared" si="11"/>
        <v>18823.080000000002</v>
      </c>
      <c r="E128" s="127">
        <v>0</v>
      </c>
    </row>
    <row r="129" spans="1:5" ht="21" customHeight="1">
      <c r="A129" s="211" t="s">
        <v>123</v>
      </c>
      <c r="B129" s="116">
        <v>421015</v>
      </c>
      <c r="C129" s="213">
        <v>655915</v>
      </c>
      <c r="D129" s="69">
        <f t="shared" si="11"/>
        <v>193365</v>
      </c>
      <c r="E129" s="117">
        <v>58114</v>
      </c>
    </row>
    <row r="130" spans="1:5" ht="21" customHeight="1">
      <c r="A130" s="214" t="s">
        <v>3</v>
      </c>
      <c r="B130" s="186"/>
      <c r="C130" s="202">
        <f>SUM(C121:C129)</f>
        <v>16350998</v>
      </c>
      <c r="D130" s="202">
        <f t="shared" ref="D130:E130" si="12">SUM(D121:D129)</f>
        <v>2953374.4099999997</v>
      </c>
      <c r="E130" s="202">
        <f t="shared" si="12"/>
        <v>1473904.27</v>
      </c>
    </row>
    <row r="131" spans="1:5" ht="21" customHeight="1">
      <c r="A131" s="229" t="s">
        <v>75</v>
      </c>
      <c r="B131" s="114">
        <v>430000</v>
      </c>
      <c r="C131" s="217"/>
      <c r="D131" s="68"/>
      <c r="E131" s="68"/>
    </row>
    <row r="132" spans="1:5" ht="21" customHeight="1">
      <c r="A132" s="230" t="s">
        <v>95</v>
      </c>
      <c r="B132" s="104">
        <v>431000</v>
      </c>
      <c r="C132" s="208"/>
      <c r="D132" s="69"/>
      <c r="E132" s="69"/>
    </row>
    <row r="133" spans="1:5" ht="21" customHeight="1">
      <c r="A133" s="178" t="s">
        <v>211</v>
      </c>
      <c r="B133" s="65">
        <v>431002</v>
      </c>
      <c r="C133" s="231">
        <v>12499495</v>
      </c>
      <c r="D133" s="117">
        <f>E133+D57</f>
        <v>4357086</v>
      </c>
      <c r="E133" s="117">
        <v>4357086</v>
      </c>
    </row>
    <row r="134" spans="1:5" ht="21" customHeight="1">
      <c r="A134" s="225" t="s">
        <v>4</v>
      </c>
      <c r="B134" s="186"/>
      <c r="C134" s="202">
        <f>SUM(C133:C133)</f>
        <v>12499495</v>
      </c>
      <c r="D134" s="202">
        <f>SUM(D133:D133)</f>
        <v>4357086</v>
      </c>
      <c r="E134" s="202">
        <f>SUM(E133:E133)</f>
        <v>4357086</v>
      </c>
    </row>
    <row r="135" spans="1:5" ht="21" customHeight="1">
      <c r="A135" s="232" t="s">
        <v>212</v>
      </c>
      <c r="B135" s="204">
        <v>440000</v>
      </c>
      <c r="C135" s="233"/>
      <c r="D135" s="234"/>
      <c r="E135" s="234"/>
    </row>
    <row r="136" spans="1:5" ht="21" customHeight="1">
      <c r="A136" s="235" t="s">
        <v>124</v>
      </c>
      <c r="B136" s="65">
        <v>441001</v>
      </c>
      <c r="C136" s="103"/>
      <c r="D136" s="127">
        <f>E136+D60</f>
        <v>2433300</v>
      </c>
      <c r="E136" s="127">
        <v>2433300</v>
      </c>
    </row>
    <row r="137" spans="1:5" ht="21" customHeight="1">
      <c r="A137" s="235" t="s">
        <v>125</v>
      </c>
      <c r="B137" s="65">
        <v>441001</v>
      </c>
      <c r="C137" s="103"/>
      <c r="D137" s="127">
        <f t="shared" ref="D137:D141" si="13">E137+D61</f>
        <v>775200</v>
      </c>
      <c r="E137" s="127">
        <v>775200</v>
      </c>
    </row>
    <row r="138" spans="1:5" ht="21" customHeight="1">
      <c r="A138" s="235" t="s">
        <v>126</v>
      </c>
      <c r="B138" s="65">
        <v>441001</v>
      </c>
      <c r="C138" s="103"/>
      <c r="D138" s="127">
        <f t="shared" si="13"/>
        <v>5130</v>
      </c>
      <c r="E138" s="127">
        <v>5130</v>
      </c>
    </row>
    <row r="139" spans="1:5" ht="21" customHeight="1">
      <c r="A139" s="236" t="s">
        <v>127</v>
      </c>
      <c r="B139" s="116">
        <v>441001</v>
      </c>
      <c r="C139" s="237"/>
      <c r="D139" s="127">
        <f t="shared" si="13"/>
        <v>107100</v>
      </c>
      <c r="E139" s="132">
        <v>107100</v>
      </c>
    </row>
    <row r="140" spans="1:5" ht="21" customHeight="1">
      <c r="A140" s="236" t="s">
        <v>128</v>
      </c>
      <c r="B140" s="116">
        <v>441001</v>
      </c>
      <c r="C140" s="237"/>
      <c r="D140" s="127">
        <f t="shared" si="13"/>
        <v>102600</v>
      </c>
      <c r="E140" s="132">
        <v>102600</v>
      </c>
    </row>
    <row r="141" spans="1:5" ht="21" customHeight="1">
      <c r="A141" s="236" t="s">
        <v>137</v>
      </c>
      <c r="B141" s="116">
        <v>441001</v>
      </c>
      <c r="C141" s="237"/>
      <c r="D141" s="127">
        <f t="shared" si="13"/>
        <v>51100</v>
      </c>
      <c r="E141" s="132">
        <v>51100</v>
      </c>
    </row>
    <row r="142" spans="1:5" ht="21" customHeight="1">
      <c r="A142" s="236" t="s">
        <v>422</v>
      </c>
      <c r="B142" s="116">
        <v>441002</v>
      </c>
      <c r="C142" s="237"/>
      <c r="D142" s="127">
        <f>E142+D67</f>
        <v>20000</v>
      </c>
      <c r="E142" s="132">
        <v>20000</v>
      </c>
    </row>
    <row r="143" spans="1:5" ht="21" customHeight="1">
      <c r="A143" s="225" t="s">
        <v>4</v>
      </c>
      <c r="B143" s="186"/>
      <c r="C143" s="220"/>
      <c r="D143" s="200">
        <f>SUM(D136:D142)</f>
        <v>3494430</v>
      </c>
      <c r="E143" s="200">
        <f>SUM(E136:E142)</f>
        <v>3494430</v>
      </c>
    </row>
    <row r="144" spans="1:5" ht="21" customHeight="1" thickBot="1">
      <c r="A144" s="239" t="s">
        <v>5</v>
      </c>
      <c r="B144" s="118"/>
      <c r="C144" s="73">
        <f>C88+C99+C104+C114+C130+C134+C118+C107</f>
        <v>29587803</v>
      </c>
      <c r="D144" s="240">
        <f>D88+D99+D114+D130+D134+D143</f>
        <v>10912545.609999999</v>
      </c>
      <c r="E144" s="240">
        <f>E88+E99+E114+E130+E134+E143</f>
        <v>9330520.2699999996</v>
      </c>
    </row>
    <row r="145" spans="1:5" ht="21" customHeight="1" thickTop="1">
      <c r="A145" s="239"/>
      <c r="B145" s="241"/>
      <c r="C145" s="152"/>
      <c r="D145" s="152"/>
    </row>
    <row r="149" spans="1:5" ht="21" customHeight="1">
      <c r="A149" s="332" t="s">
        <v>380</v>
      </c>
      <c r="B149" s="332"/>
      <c r="C149" s="332"/>
      <c r="D149" s="332"/>
    </row>
    <row r="150" spans="1:5" ht="21" customHeight="1">
      <c r="A150" s="332" t="s">
        <v>381</v>
      </c>
      <c r="B150" s="332"/>
      <c r="C150" s="332"/>
      <c r="D150" s="332"/>
    </row>
    <row r="151" spans="1:5" ht="21" customHeight="1">
      <c r="A151" s="332" t="s">
        <v>382</v>
      </c>
      <c r="B151" s="332"/>
      <c r="C151" s="332"/>
      <c r="D151" s="332"/>
    </row>
    <row r="152" spans="1:5" ht="21" customHeight="1">
      <c r="A152" s="243"/>
      <c r="B152" s="243"/>
      <c r="C152" s="243"/>
      <c r="D152" s="243"/>
    </row>
    <row r="153" spans="1:5" ht="21" customHeight="1">
      <c r="D153" s="242" t="s">
        <v>377</v>
      </c>
    </row>
    <row r="154" spans="1:5" ht="21" customHeight="1">
      <c r="A154" s="333" t="s">
        <v>174</v>
      </c>
      <c r="B154" s="333"/>
      <c r="C154" s="333"/>
      <c r="D154" s="333"/>
    </row>
    <row r="155" spans="1:5" ht="21" customHeight="1">
      <c r="A155" s="333" t="s">
        <v>175</v>
      </c>
      <c r="B155" s="333"/>
      <c r="C155" s="333"/>
      <c r="D155" s="333"/>
    </row>
    <row r="156" spans="1:5" ht="21" customHeight="1">
      <c r="A156" s="333" t="s">
        <v>386</v>
      </c>
      <c r="B156" s="333"/>
      <c r="C156" s="333"/>
      <c r="D156" s="333"/>
    </row>
    <row r="157" spans="1:5" ht="21" customHeight="1">
      <c r="A157" s="186" t="s">
        <v>44</v>
      </c>
      <c r="B157" s="186" t="s">
        <v>71</v>
      </c>
      <c r="C157" s="186" t="s">
        <v>41</v>
      </c>
      <c r="D157" s="186" t="s">
        <v>383</v>
      </c>
      <c r="E157" s="186" t="s">
        <v>72</v>
      </c>
    </row>
    <row r="158" spans="1:5" ht="21" customHeight="1">
      <c r="A158" s="203" t="s">
        <v>73</v>
      </c>
      <c r="B158" s="204">
        <v>410000</v>
      </c>
      <c r="C158" s="205"/>
      <c r="D158" s="106"/>
      <c r="E158" s="106"/>
    </row>
    <row r="159" spans="1:5" ht="21" customHeight="1">
      <c r="A159" s="206" t="s">
        <v>81</v>
      </c>
      <c r="B159" s="207">
        <v>411000</v>
      </c>
      <c r="C159" s="208"/>
      <c r="D159" s="69"/>
      <c r="E159" s="69"/>
    </row>
    <row r="160" spans="1:5" ht="21" customHeight="1">
      <c r="A160" s="178" t="s">
        <v>86</v>
      </c>
      <c r="B160" s="209">
        <v>411001</v>
      </c>
      <c r="C160" s="208">
        <v>44424</v>
      </c>
      <c r="D160" s="127">
        <f>E160+D84</f>
        <v>0</v>
      </c>
      <c r="E160" s="127">
        <v>0</v>
      </c>
    </row>
    <row r="161" spans="1:5" ht="21" customHeight="1">
      <c r="A161" s="178" t="s">
        <v>87</v>
      </c>
      <c r="B161" s="209">
        <v>411002</v>
      </c>
      <c r="C161" s="208">
        <v>52397</v>
      </c>
      <c r="D161" s="127">
        <f>E161+D85</f>
        <v>0</v>
      </c>
      <c r="E161" s="127">
        <v>0</v>
      </c>
    </row>
    <row r="162" spans="1:5" ht="21" customHeight="1">
      <c r="A162" s="178" t="s">
        <v>88</v>
      </c>
      <c r="B162" s="209">
        <v>411003</v>
      </c>
      <c r="C162" s="210">
        <v>1040</v>
      </c>
      <c r="D162" s="127">
        <f>E162+D86</f>
        <v>0</v>
      </c>
      <c r="E162" s="127">
        <v>0</v>
      </c>
    </row>
    <row r="163" spans="1:5" ht="21" customHeight="1">
      <c r="A163" s="211" t="s">
        <v>89</v>
      </c>
      <c r="B163" s="212">
        <v>411004</v>
      </c>
      <c r="C163" s="213">
        <v>330</v>
      </c>
      <c r="D163" s="127">
        <f>E163+D87</f>
        <v>0</v>
      </c>
      <c r="E163" s="132">
        <v>0</v>
      </c>
    </row>
    <row r="164" spans="1:5" ht="21" customHeight="1">
      <c r="A164" s="214" t="s">
        <v>76</v>
      </c>
      <c r="B164" s="186"/>
      <c r="C164" s="202">
        <f>SUM(C160:C163)</f>
        <v>98191</v>
      </c>
      <c r="D164" s="202">
        <f t="shared" ref="D164:E164" si="14">SUM(D160:D163)</f>
        <v>0</v>
      </c>
      <c r="E164" s="202">
        <f t="shared" si="14"/>
        <v>0</v>
      </c>
    </row>
    <row r="165" spans="1:5" ht="21" customHeight="1">
      <c r="A165" s="215" t="s">
        <v>82</v>
      </c>
      <c r="B165" s="216">
        <v>412000</v>
      </c>
      <c r="C165" s="217"/>
      <c r="D165" s="68"/>
      <c r="E165" s="68"/>
    </row>
    <row r="166" spans="1:5" ht="21" customHeight="1">
      <c r="A166" s="178" t="s">
        <v>198</v>
      </c>
      <c r="B166" s="218">
        <v>412101</v>
      </c>
      <c r="C166" s="217">
        <v>0</v>
      </c>
      <c r="D166" s="68">
        <f t="shared" ref="D166:D174" si="15">E166+D90</f>
        <v>0</v>
      </c>
      <c r="E166" s="68"/>
    </row>
    <row r="167" spans="1:5" ht="21" customHeight="1">
      <c r="A167" s="219" t="s">
        <v>197</v>
      </c>
      <c r="B167" s="218">
        <v>412102</v>
      </c>
      <c r="C167" s="217">
        <v>594</v>
      </c>
      <c r="D167" s="68">
        <f t="shared" si="15"/>
        <v>0</v>
      </c>
      <c r="E167" s="68"/>
    </row>
    <row r="168" spans="1:5" ht="21" customHeight="1">
      <c r="A168" s="178" t="s">
        <v>199</v>
      </c>
      <c r="B168" s="209">
        <v>412103</v>
      </c>
      <c r="C168" s="208">
        <v>1513</v>
      </c>
      <c r="D168" s="68">
        <f t="shared" si="15"/>
        <v>155.19999999999999</v>
      </c>
      <c r="E168" s="127">
        <v>0</v>
      </c>
    </row>
    <row r="169" spans="1:5" ht="21" customHeight="1">
      <c r="A169" s="178" t="s">
        <v>200</v>
      </c>
      <c r="B169" s="209">
        <v>412104</v>
      </c>
      <c r="C169" s="210">
        <v>20</v>
      </c>
      <c r="D169" s="68">
        <f t="shared" si="15"/>
        <v>0</v>
      </c>
      <c r="E169" s="127">
        <v>0</v>
      </c>
    </row>
    <row r="170" spans="1:5" ht="21" customHeight="1">
      <c r="A170" s="178" t="s">
        <v>201</v>
      </c>
      <c r="B170" s="209">
        <v>412108</v>
      </c>
      <c r="C170" s="210">
        <v>5000</v>
      </c>
      <c r="D170" s="68">
        <f t="shared" si="15"/>
        <v>0</v>
      </c>
      <c r="E170" s="127">
        <v>0</v>
      </c>
    </row>
    <row r="171" spans="1:5" ht="21" customHeight="1">
      <c r="A171" s="178" t="s">
        <v>205</v>
      </c>
      <c r="B171" s="209">
        <v>412111</v>
      </c>
      <c r="C171" s="210">
        <v>80</v>
      </c>
      <c r="D171" s="68">
        <f t="shared" si="15"/>
        <v>0</v>
      </c>
      <c r="E171" s="127">
        <v>0</v>
      </c>
    </row>
    <row r="172" spans="1:5" ht="21" customHeight="1">
      <c r="A172" s="178" t="s">
        <v>202</v>
      </c>
      <c r="B172" s="209">
        <v>412128</v>
      </c>
      <c r="C172" s="210">
        <v>250</v>
      </c>
      <c r="D172" s="68">
        <f t="shared" si="15"/>
        <v>50</v>
      </c>
      <c r="E172" s="127">
        <v>50</v>
      </c>
    </row>
    <row r="173" spans="1:5" ht="21" customHeight="1">
      <c r="A173" s="178" t="s">
        <v>203</v>
      </c>
      <c r="B173" s="209">
        <v>412210</v>
      </c>
      <c r="C173" s="208">
        <v>0</v>
      </c>
      <c r="D173" s="68">
        <f t="shared" si="15"/>
        <v>0</v>
      </c>
      <c r="E173" s="127">
        <v>0</v>
      </c>
    </row>
    <row r="174" spans="1:5" ht="21" customHeight="1">
      <c r="A174" s="211" t="s">
        <v>204</v>
      </c>
      <c r="B174" s="212">
        <v>412303</v>
      </c>
      <c r="C174" s="213">
        <v>16200</v>
      </c>
      <c r="D174" s="68">
        <f t="shared" si="15"/>
        <v>0</v>
      </c>
      <c r="E174" s="132">
        <v>0</v>
      </c>
    </row>
    <row r="175" spans="1:5" ht="21" customHeight="1">
      <c r="A175" s="214" t="s">
        <v>77</v>
      </c>
      <c r="B175" s="186"/>
      <c r="C175" s="220">
        <f>SUM(C166:C174)</f>
        <v>23657</v>
      </c>
      <c r="D175" s="200">
        <f>SUM(D168:D174)</f>
        <v>205.2</v>
      </c>
      <c r="E175" s="200">
        <f>SUM(E168:E174)</f>
        <v>50</v>
      </c>
    </row>
    <row r="176" spans="1:5" ht="21" customHeight="1">
      <c r="A176" s="221" t="s">
        <v>83</v>
      </c>
      <c r="B176" s="216">
        <v>413000</v>
      </c>
      <c r="C176" s="217"/>
      <c r="D176" s="68"/>
      <c r="E176" s="68"/>
    </row>
    <row r="177" spans="1:5" ht="21" customHeight="1">
      <c r="A177" s="222" t="s">
        <v>206</v>
      </c>
      <c r="B177" s="218">
        <v>413002</v>
      </c>
      <c r="C177" s="217">
        <v>300</v>
      </c>
      <c r="D177" s="68">
        <f>E177+D101</f>
        <v>0</v>
      </c>
      <c r="E177" s="68">
        <v>0</v>
      </c>
    </row>
    <row r="178" spans="1:5" ht="21" customHeight="1">
      <c r="A178" s="178" t="s">
        <v>207</v>
      </c>
      <c r="B178" s="209">
        <v>413003</v>
      </c>
      <c r="C178" s="208">
        <v>429036</v>
      </c>
      <c r="D178" s="68">
        <f>E178+D102</f>
        <v>12627.81</v>
      </c>
      <c r="E178" s="127">
        <v>12627.81</v>
      </c>
    </row>
    <row r="179" spans="1:5" ht="21" customHeight="1">
      <c r="A179" s="211" t="s">
        <v>208</v>
      </c>
      <c r="B179" s="212">
        <v>413999</v>
      </c>
      <c r="C179" s="223">
        <v>0</v>
      </c>
      <c r="D179" s="68">
        <f>E179+D103</f>
        <v>0</v>
      </c>
      <c r="E179" s="132">
        <v>0</v>
      </c>
    </row>
    <row r="180" spans="1:5" ht="21" customHeight="1">
      <c r="A180" s="214" t="s">
        <v>78</v>
      </c>
      <c r="B180" s="186"/>
      <c r="C180" s="220">
        <f>SUM(C177:C179)</f>
        <v>429336</v>
      </c>
      <c r="D180" s="200">
        <f>SUM(D178:D179)</f>
        <v>12627.81</v>
      </c>
      <c r="E180" s="200">
        <f>SUM(E178:E179)</f>
        <v>12627.81</v>
      </c>
    </row>
    <row r="181" spans="1:5" ht="21" customHeight="1">
      <c r="A181" s="221" t="s">
        <v>84</v>
      </c>
      <c r="B181" s="216">
        <v>414000</v>
      </c>
      <c r="C181" s="217"/>
      <c r="D181" s="68"/>
      <c r="E181" s="68"/>
    </row>
    <row r="182" spans="1:5" ht="21" customHeight="1">
      <c r="A182" s="211" t="s">
        <v>209</v>
      </c>
      <c r="B182" s="212">
        <v>414001</v>
      </c>
      <c r="C182" s="223">
        <v>3060</v>
      </c>
      <c r="D182" s="132">
        <f>E182+D105</f>
        <v>0</v>
      </c>
      <c r="E182" s="132">
        <v>0</v>
      </c>
    </row>
    <row r="183" spans="1:5" ht="21" customHeight="1">
      <c r="A183" s="214" t="s">
        <v>79</v>
      </c>
      <c r="B183" s="186"/>
      <c r="C183" s="200">
        <f>SUM(C182)</f>
        <v>3060</v>
      </c>
      <c r="D183" s="200">
        <f t="shared" ref="D183:E183" si="16">SUM(D182)</f>
        <v>0</v>
      </c>
      <c r="E183" s="200">
        <f t="shared" si="16"/>
        <v>0</v>
      </c>
    </row>
    <row r="184" spans="1:5" ht="21" customHeight="1">
      <c r="A184" s="215" t="s">
        <v>85</v>
      </c>
      <c r="B184" s="216">
        <v>415000</v>
      </c>
      <c r="C184" s="217"/>
      <c r="D184" s="68"/>
      <c r="E184" s="68"/>
    </row>
    <row r="185" spans="1:5" ht="21" customHeight="1">
      <c r="A185" s="178" t="s">
        <v>90</v>
      </c>
      <c r="B185" s="209">
        <v>415003</v>
      </c>
      <c r="C185" s="224">
        <v>0</v>
      </c>
      <c r="D185" s="127">
        <f>E185+D109</f>
        <v>0</v>
      </c>
      <c r="E185" s="127">
        <v>0</v>
      </c>
    </row>
    <row r="186" spans="1:5" ht="21" customHeight="1">
      <c r="A186" s="178" t="s">
        <v>91</v>
      </c>
      <c r="B186" s="209">
        <v>415004</v>
      </c>
      <c r="C186" s="208">
        <v>172600</v>
      </c>
      <c r="D186" s="127">
        <f>E186+D110</f>
        <v>107500</v>
      </c>
      <c r="E186" s="127">
        <v>0</v>
      </c>
    </row>
    <row r="187" spans="1:5" ht="21" customHeight="1">
      <c r="A187" s="211" t="s">
        <v>0</v>
      </c>
      <c r="B187" s="209">
        <v>415006</v>
      </c>
      <c r="C187" s="213">
        <v>66</v>
      </c>
      <c r="D187" s="127">
        <f>E187+D111</f>
        <v>0</v>
      </c>
      <c r="E187" s="132">
        <v>0</v>
      </c>
    </row>
    <row r="188" spans="1:5" ht="21" customHeight="1">
      <c r="A188" s="211" t="s">
        <v>1</v>
      </c>
      <c r="B188" s="212">
        <v>415007</v>
      </c>
      <c r="C188" s="213">
        <v>0</v>
      </c>
      <c r="D188" s="127">
        <f>E188+D112</f>
        <v>0</v>
      </c>
      <c r="E188" s="132">
        <v>0</v>
      </c>
    </row>
    <row r="189" spans="1:5" ht="21" customHeight="1">
      <c r="A189" s="211" t="s">
        <v>2</v>
      </c>
      <c r="B189" s="212">
        <v>415999</v>
      </c>
      <c r="C189" s="223">
        <v>10400</v>
      </c>
      <c r="D189" s="127">
        <f>E189+D113</f>
        <v>400</v>
      </c>
      <c r="E189" s="132">
        <v>400</v>
      </c>
    </row>
    <row r="190" spans="1:5" ht="21" customHeight="1">
      <c r="A190" s="225" t="s">
        <v>80</v>
      </c>
      <c r="B190" s="186"/>
      <c r="C190" s="220">
        <f>SUM(C186:C189)</f>
        <v>183066</v>
      </c>
      <c r="D190" s="200">
        <f>SUM(D185:D189)</f>
        <v>107900</v>
      </c>
      <c r="E190" s="200">
        <f>SUM(E185:E189)</f>
        <v>400</v>
      </c>
    </row>
    <row r="191" spans="1:5" ht="21" customHeight="1">
      <c r="A191" s="186" t="s">
        <v>44</v>
      </c>
      <c r="B191" s="186" t="s">
        <v>71</v>
      </c>
      <c r="C191" s="226" t="s">
        <v>41</v>
      </c>
      <c r="D191" s="226" t="s">
        <v>385</v>
      </c>
      <c r="E191" s="226" t="s">
        <v>72</v>
      </c>
    </row>
    <row r="192" spans="1:5" ht="21" customHeight="1">
      <c r="A192" s="227" t="s">
        <v>92</v>
      </c>
      <c r="B192" s="228">
        <v>416000</v>
      </c>
      <c r="C192" s="205"/>
      <c r="D192" s="106"/>
      <c r="E192" s="106"/>
    </row>
    <row r="193" spans="1:5" ht="21" customHeight="1">
      <c r="A193" s="211" t="s">
        <v>93</v>
      </c>
      <c r="B193" s="212">
        <v>416001</v>
      </c>
      <c r="C193" s="223">
        <v>0</v>
      </c>
      <c r="D193" s="132">
        <v>0</v>
      </c>
      <c r="E193" s="132">
        <v>0</v>
      </c>
    </row>
    <row r="194" spans="1:5" ht="21" customHeight="1">
      <c r="A194" s="214" t="s">
        <v>79</v>
      </c>
      <c r="B194" s="186"/>
      <c r="C194" s="200">
        <f>SUM(C193)</f>
        <v>0</v>
      </c>
      <c r="D194" s="200">
        <f t="shared" ref="D194:E194" si="17">SUM(D193)</f>
        <v>0</v>
      </c>
      <c r="E194" s="200">
        <f t="shared" si="17"/>
        <v>0</v>
      </c>
    </row>
    <row r="195" spans="1:5" ht="21" customHeight="1">
      <c r="A195" s="229" t="s">
        <v>74</v>
      </c>
      <c r="B195" s="114">
        <v>420000</v>
      </c>
      <c r="C195" s="217"/>
      <c r="D195" s="68"/>
      <c r="E195" s="68"/>
    </row>
    <row r="196" spans="1:5" ht="21" customHeight="1">
      <c r="A196" s="230" t="s">
        <v>94</v>
      </c>
      <c r="B196" s="104">
        <v>421000</v>
      </c>
      <c r="C196" s="208"/>
      <c r="D196" s="69"/>
      <c r="E196" s="69"/>
    </row>
    <row r="197" spans="1:5" ht="21" customHeight="1">
      <c r="A197" s="178" t="s">
        <v>116</v>
      </c>
      <c r="B197" s="65">
        <v>421001</v>
      </c>
      <c r="C197" s="208">
        <v>95499</v>
      </c>
      <c r="D197" s="69">
        <f t="shared" ref="D197:D205" si="18">E197+D121</f>
        <v>0</v>
      </c>
      <c r="E197" s="69">
        <v>0</v>
      </c>
    </row>
    <row r="198" spans="1:5" ht="21" customHeight="1">
      <c r="A198" s="178" t="s">
        <v>117</v>
      </c>
      <c r="B198" s="65">
        <v>421002</v>
      </c>
      <c r="C198" s="210">
        <v>7776645</v>
      </c>
      <c r="D198" s="69">
        <f t="shared" si="18"/>
        <v>2013679.5299999998</v>
      </c>
      <c r="E198" s="127">
        <v>678269.36</v>
      </c>
    </row>
    <row r="199" spans="1:5" ht="21" customHeight="1">
      <c r="A199" s="178" t="s">
        <v>210</v>
      </c>
      <c r="B199" s="65">
        <v>421004</v>
      </c>
      <c r="C199" s="208">
        <v>3582218</v>
      </c>
      <c r="D199" s="69">
        <f t="shared" si="18"/>
        <v>847504.2</v>
      </c>
      <c r="E199" s="127">
        <v>291220.78999999998</v>
      </c>
    </row>
    <row r="200" spans="1:5" ht="21" customHeight="1">
      <c r="A200" s="178" t="s">
        <v>118</v>
      </c>
      <c r="B200" s="65">
        <v>421005</v>
      </c>
      <c r="C200" s="208">
        <v>58490</v>
      </c>
      <c r="D200" s="69">
        <f t="shared" si="18"/>
        <v>0</v>
      </c>
      <c r="E200" s="127">
        <v>0</v>
      </c>
    </row>
    <row r="201" spans="1:5" ht="21" customHeight="1">
      <c r="A201" s="178" t="s">
        <v>119</v>
      </c>
      <c r="B201" s="65">
        <v>421006</v>
      </c>
      <c r="C201" s="208">
        <v>1685098</v>
      </c>
      <c r="D201" s="69">
        <f t="shared" si="18"/>
        <v>422219.4</v>
      </c>
      <c r="E201" s="127">
        <v>150943.09</v>
      </c>
    </row>
    <row r="202" spans="1:5" ht="21" customHeight="1">
      <c r="A202" s="178" t="s">
        <v>120</v>
      </c>
      <c r="B202" s="65">
        <v>421007</v>
      </c>
      <c r="C202" s="208">
        <v>2292067</v>
      </c>
      <c r="D202" s="69">
        <f t="shared" si="18"/>
        <v>862239.57</v>
      </c>
      <c r="E202" s="127">
        <v>284023.13</v>
      </c>
    </row>
    <row r="203" spans="1:5" ht="21" customHeight="1">
      <c r="A203" s="178" t="s">
        <v>121</v>
      </c>
      <c r="B203" s="65">
        <v>421012</v>
      </c>
      <c r="C203" s="208">
        <v>72593</v>
      </c>
      <c r="D203" s="69">
        <f t="shared" si="18"/>
        <v>0</v>
      </c>
      <c r="E203" s="127">
        <v>0</v>
      </c>
    </row>
    <row r="204" spans="1:5" ht="21" customHeight="1">
      <c r="A204" s="178" t="s">
        <v>122</v>
      </c>
      <c r="B204" s="65">
        <v>421013</v>
      </c>
      <c r="C204" s="208">
        <v>132473</v>
      </c>
      <c r="D204" s="69">
        <f t="shared" si="18"/>
        <v>18823.080000000002</v>
      </c>
      <c r="E204" s="127">
        <v>0</v>
      </c>
    </row>
    <row r="205" spans="1:5" ht="21" customHeight="1">
      <c r="A205" s="211" t="s">
        <v>123</v>
      </c>
      <c r="B205" s="116">
        <v>421015</v>
      </c>
      <c r="C205" s="213">
        <v>655915</v>
      </c>
      <c r="D205" s="69">
        <f t="shared" si="18"/>
        <v>250510</v>
      </c>
      <c r="E205" s="117">
        <v>57145</v>
      </c>
    </row>
    <row r="206" spans="1:5" ht="21" customHeight="1">
      <c r="A206" s="214" t="s">
        <v>3</v>
      </c>
      <c r="B206" s="186"/>
      <c r="C206" s="202">
        <f>SUM(C197:C205)</f>
        <v>16350998</v>
      </c>
      <c r="D206" s="202">
        <f t="shared" ref="D206:E206" si="19">SUM(D197:D205)</f>
        <v>4414975.7799999993</v>
      </c>
      <c r="E206" s="202">
        <f t="shared" si="19"/>
        <v>1461601.37</v>
      </c>
    </row>
    <row r="207" spans="1:5" ht="21" customHeight="1">
      <c r="A207" s="229" t="s">
        <v>75</v>
      </c>
      <c r="B207" s="114">
        <v>430000</v>
      </c>
      <c r="C207" s="217"/>
      <c r="D207" s="68"/>
      <c r="E207" s="68"/>
    </row>
    <row r="208" spans="1:5" ht="21" customHeight="1">
      <c r="A208" s="230" t="s">
        <v>95</v>
      </c>
      <c r="B208" s="104">
        <v>431000</v>
      </c>
      <c r="C208" s="208"/>
      <c r="D208" s="69"/>
      <c r="E208" s="69"/>
    </row>
    <row r="209" spans="1:5" ht="21" customHeight="1">
      <c r="A209" s="178" t="s">
        <v>211</v>
      </c>
      <c r="B209" s="65">
        <v>431002</v>
      </c>
      <c r="C209" s="231">
        <v>12499495</v>
      </c>
      <c r="D209" s="117">
        <f>E209+D133</f>
        <v>4357086</v>
      </c>
      <c r="E209" s="117">
        <v>0</v>
      </c>
    </row>
    <row r="210" spans="1:5" ht="21" customHeight="1">
      <c r="A210" s="225" t="s">
        <v>4</v>
      </c>
      <c r="B210" s="186"/>
      <c r="C210" s="202">
        <f>SUM(C209:C209)</f>
        <v>12499495</v>
      </c>
      <c r="D210" s="202">
        <f>SUM(D209:D209)</f>
        <v>4357086</v>
      </c>
      <c r="E210" s="202">
        <f>SUM(E209:E209)</f>
        <v>0</v>
      </c>
    </row>
    <row r="211" spans="1:5" ht="21" customHeight="1">
      <c r="A211" s="232" t="s">
        <v>212</v>
      </c>
      <c r="B211" s="204">
        <v>440000</v>
      </c>
      <c r="C211" s="233"/>
      <c r="D211" s="234"/>
      <c r="E211" s="234"/>
    </row>
    <row r="212" spans="1:5" ht="21" customHeight="1">
      <c r="A212" s="235" t="s">
        <v>124</v>
      </c>
      <c r="B212" s="65">
        <v>441001</v>
      </c>
      <c r="C212" s="103"/>
      <c r="D212" s="127">
        <f t="shared" ref="D212:D218" si="20">E212+D136</f>
        <v>4055500</v>
      </c>
      <c r="E212" s="127">
        <v>1622200</v>
      </c>
    </row>
    <row r="213" spans="1:5" ht="21" customHeight="1">
      <c r="A213" s="235" t="s">
        <v>125</v>
      </c>
      <c r="B213" s="65">
        <v>441001</v>
      </c>
      <c r="C213" s="103"/>
      <c r="D213" s="127">
        <f t="shared" si="20"/>
        <v>1550400</v>
      </c>
      <c r="E213" s="127">
        <v>775200</v>
      </c>
    </row>
    <row r="214" spans="1:5" ht="21" customHeight="1">
      <c r="A214" s="235" t="s">
        <v>126</v>
      </c>
      <c r="B214" s="65">
        <v>441001</v>
      </c>
      <c r="C214" s="103"/>
      <c r="D214" s="127">
        <f t="shared" si="20"/>
        <v>5130</v>
      </c>
      <c r="E214" s="127">
        <v>0</v>
      </c>
    </row>
    <row r="215" spans="1:5" ht="21" customHeight="1">
      <c r="A215" s="236" t="s">
        <v>127</v>
      </c>
      <c r="B215" s="116">
        <v>441001</v>
      </c>
      <c r="C215" s="237"/>
      <c r="D215" s="127">
        <f t="shared" si="20"/>
        <v>107100</v>
      </c>
      <c r="E215" s="132">
        <v>0</v>
      </c>
    </row>
    <row r="216" spans="1:5" ht="21" customHeight="1">
      <c r="A216" s="236" t="s">
        <v>128</v>
      </c>
      <c r="B216" s="116">
        <v>441001</v>
      </c>
      <c r="C216" s="237"/>
      <c r="D216" s="127">
        <f t="shared" si="20"/>
        <v>102600</v>
      </c>
      <c r="E216" s="132">
        <v>0</v>
      </c>
    </row>
    <row r="217" spans="1:5" ht="21" customHeight="1">
      <c r="A217" s="236" t="s">
        <v>137</v>
      </c>
      <c r="B217" s="116">
        <v>441001</v>
      </c>
      <c r="C217" s="237"/>
      <c r="D217" s="127">
        <f t="shared" si="20"/>
        <v>51100</v>
      </c>
      <c r="E217" s="132">
        <v>0</v>
      </c>
    </row>
    <row r="218" spans="1:5" ht="21" customHeight="1">
      <c r="A218" s="236" t="s">
        <v>422</v>
      </c>
      <c r="B218" s="116">
        <v>441002</v>
      </c>
      <c r="C218" s="237"/>
      <c r="D218" s="127">
        <f t="shared" si="20"/>
        <v>20000</v>
      </c>
      <c r="E218" s="132">
        <v>0</v>
      </c>
    </row>
    <row r="219" spans="1:5" ht="21" customHeight="1">
      <c r="A219" s="225" t="s">
        <v>4</v>
      </c>
      <c r="B219" s="186"/>
      <c r="C219" s="220"/>
      <c r="D219" s="200">
        <f>SUM(D212:D218)</f>
        <v>5891830</v>
      </c>
      <c r="E219" s="200">
        <f>SUM(E212:E218)</f>
        <v>2397400</v>
      </c>
    </row>
    <row r="220" spans="1:5" ht="21" customHeight="1" thickBot="1">
      <c r="A220" s="239" t="s">
        <v>5</v>
      </c>
      <c r="B220" s="118"/>
      <c r="C220" s="73">
        <f>C164+C175+C180+C190+C206+C210+C194+C183</f>
        <v>29587803</v>
      </c>
      <c r="D220" s="240">
        <f>D164+D175+D190+D206+D210+D219+D180</f>
        <v>14784624.790000001</v>
      </c>
      <c r="E220" s="240">
        <f>E164+E175+E190+E206+E210+E219+E180</f>
        <v>3872079.18</v>
      </c>
    </row>
    <row r="221" spans="1:5" ht="21" customHeight="1" thickTop="1">
      <c r="A221" s="239"/>
      <c r="B221" s="241"/>
      <c r="C221" s="152"/>
      <c r="D221" s="152"/>
    </row>
    <row r="225" spans="1:5" ht="21" customHeight="1">
      <c r="A225" s="332" t="s">
        <v>388</v>
      </c>
      <c r="B225" s="332"/>
      <c r="C225" s="332"/>
      <c r="D225" s="332"/>
    </row>
    <row r="226" spans="1:5" ht="21" customHeight="1">
      <c r="A226" s="332" t="s">
        <v>390</v>
      </c>
      <c r="B226" s="332"/>
      <c r="C226" s="332"/>
      <c r="D226" s="332"/>
    </row>
    <row r="227" spans="1:5" ht="21" customHeight="1">
      <c r="A227" s="332" t="s">
        <v>389</v>
      </c>
      <c r="B227" s="332"/>
      <c r="C227" s="332"/>
      <c r="D227" s="332"/>
    </row>
    <row r="228" spans="1:5" ht="21" customHeight="1">
      <c r="A228" s="243"/>
      <c r="B228" s="243"/>
      <c r="C228" s="243"/>
      <c r="D228" s="243"/>
    </row>
    <row r="229" spans="1:5" ht="21" customHeight="1">
      <c r="D229" s="242" t="s">
        <v>377</v>
      </c>
    </row>
    <row r="230" spans="1:5" ht="21" customHeight="1">
      <c r="A230" s="333" t="s">
        <v>174</v>
      </c>
      <c r="B230" s="333"/>
      <c r="C230" s="333"/>
      <c r="D230" s="333"/>
    </row>
    <row r="231" spans="1:5" ht="21" customHeight="1">
      <c r="A231" s="333" t="s">
        <v>175</v>
      </c>
      <c r="B231" s="333"/>
      <c r="C231" s="333"/>
      <c r="D231" s="333"/>
    </row>
    <row r="232" spans="1:5" ht="21" customHeight="1">
      <c r="A232" s="333" t="s">
        <v>387</v>
      </c>
      <c r="B232" s="333"/>
      <c r="C232" s="333"/>
      <c r="D232" s="333"/>
    </row>
    <row r="233" spans="1:5" ht="21" customHeight="1">
      <c r="A233" s="186" t="s">
        <v>44</v>
      </c>
      <c r="B233" s="186" t="s">
        <v>71</v>
      </c>
      <c r="C233" s="186" t="s">
        <v>41</v>
      </c>
      <c r="D233" s="186" t="s">
        <v>383</v>
      </c>
      <c r="E233" s="186" t="s">
        <v>72</v>
      </c>
    </row>
    <row r="234" spans="1:5" ht="21" customHeight="1">
      <c r="A234" s="203" t="s">
        <v>73</v>
      </c>
      <c r="B234" s="204">
        <v>410000</v>
      </c>
      <c r="C234" s="205"/>
      <c r="D234" s="106"/>
      <c r="E234" s="106"/>
    </row>
    <row r="235" spans="1:5" ht="21" customHeight="1">
      <c r="A235" s="206" t="s">
        <v>81</v>
      </c>
      <c r="B235" s="207">
        <v>411000</v>
      </c>
      <c r="C235" s="208"/>
      <c r="D235" s="69"/>
      <c r="E235" s="69"/>
    </row>
    <row r="236" spans="1:5" ht="21" customHeight="1">
      <c r="A236" s="178" t="s">
        <v>86</v>
      </c>
      <c r="B236" s="209">
        <v>411001</v>
      </c>
      <c r="C236" s="208">
        <v>44424</v>
      </c>
      <c r="D236" s="127">
        <f>E236+D160</f>
        <v>0</v>
      </c>
      <c r="E236" s="127">
        <v>0</v>
      </c>
    </row>
    <row r="237" spans="1:5" ht="21" customHeight="1">
      <c r="A237" s="178" t="s">
        <v>87</v>
      </c>
      <c r="B237" s="209">
        <v>411002</v>
      </c>
      <c r="C237" s="208">
        <v>52397</v>
      </c>
      <c r="D237" s="127">
        <f>E237+D161</f>
        <v>655</v>
      </c>
      <c r="E237" s="127">
        <v>655</v>
      </c>
    </row>
    <row r="238" spans="1:5" ht="21" customHeight="1">
      <c r="A238" s="178" t="s">
        <v>88</v>
      </c>
      <c r="B238" s="209">
        <v>411003</v>
      </c>
      <c r="C238" s="210">
        <v>1040</v>
      </c>
      <c r="D238" s="127">
        <f>E238+D162</f>
        <v>0</v>
      </c>
      <c r="E238" s="127">
        <v>0</v>
      </c>
    </row>
    <row r="239" spans="1:5" ht="21" customHeight="1">
      <c r="A239" s="211" t="s">
        <v>89</v>
      </c>
      <c r="B239" s="212">
        <v>411004</v>
      </c>
      <c r="C239" s="213">
        <v>330</v>
      </c>
      <c r="D239" s="127">
        <f>E239+D163</f>
        <v>0</v>
      </c>
      <c r="E239" s="132">
        <v>0</v>
      </c>
    </row>
    <row r="240" spans="1:5" ht="21" customHeight="1">
      <c r="A240" s="214" t="s">
        <v>76</v>
      </c>
      <c r="B240" s="186"/>
      <c r="C240" s="202">
        <f>SUM(C236:C239)</f>
        <v>98191</v>
      </c>
      <c r="D240" s="202">
        <f t="shared" ref="D240:E240" si="21">SUM(D236:D239)</f>
        <v>655</v>
      </c>
      <c r="E240" s="202">
        <f t="shared" si="21"/>
        <v>655</v>
      </c>
    </row>
    <row r="241" spans="1:5" ht="21" customHeight="1">
      <c r="A241" s="215" t="s">
        <v>82</v>
      </c>
      <c r="B241" s="216">
        <v>412000</v>
      </c>
      <c r="C241" s="217"/>
      <c r="D241" s="68"/>
      <c r="E241" s="68"/>
    </row>
    <row r="242" spans="1:5" ht="21" customHeight="1">
      <c r="A242" s="178" t="s">
        <v>198</v>
      </c>
      <c r="B242" s="218">
        <v>412101</v>
      </c>
      <c r="C242" s="217">
        <v>0</v>
      </c>
      <c r="D242" s="68">
        <f t="shared" ref="D242:D250" si="22">E242+D166</f>
        <v>0</v>
      </c>
      <c r="E242" s="68"/>
    </row>
    <row r="243" spans="1:5" ht="21" customHeight="1">
      <c r="A243" s="219" t="s">
        <v>197</v>
      </c>
      <c r="B243" s="218">
        <v>412102</v>
      </c>
      <c r="C243" s="217">
        <v>594</v>
      </c>
      <c r="D243" s="68">
        <f t="shared" si="22"/>
        <v>0</v>
      </c>
      <c r="E243" s="68"/>
    </row>
    <row r="244" spans="1:5" ht="21" customHeight="1">
      <c r="A244" s="178" t="s">
        <v>199</v>
      </c>
      <c r="B244" s="209">
        <v>412103</v>
      </c>
      <c r="C244" s="208">
        <v>1513</v>
      </c>
      <c r="D244" s="68">
        <f t="shared" si="22"/>
        <v>155.19999999999999</v>
      </c>
      <c r="E244" s="127">
        <v>0</v>
      </c>
    </row>
    <row r="245" spans="1:5" ht="21" customHeight="1">
      <c r="A245" s="178" t="s">
        <v>200</v>
      </c>
      <c r="B245" s="209">
        <v>412104</v>
      </c>
      <c r="C245" s="210">
        <v>20</v>
      </c>
      <c r="D245" s="68">
        <f t="shared" si="22"/>
        <v>0</v>
      </c>
      <c r="E245" s="127">
        <v>0</v>
      </c>
    </row>
    <row r="246" spans="1:5" ht="21" customHeight="1">
      <c r="A246" s="178" t="s">
        <v>201</v>
      </c>
      <c r="B246" s="209">
        <v>412108</v>
      </c>
      <c r="C246" s="210">
        <v>5000</v>
      </c>
      <c r="D246" s="68">
        <f t="shared" si="22"/>
        <v>0</v>
      </c>
      <c r="E246" s="127">
        <v>0</v>
      </c>
    </row>
    <row r="247" spans="1:5" ht="21" customHeight="1">
      <c r="A247" s="178" t="s">
        <v>205</v>
      </c>
      <c r="B247" s="209">
        <v>412111</v>
      </c>
      <c r="C247" s="210">
        <v>80</v>
      </c>
      <c r="D247" s="68">
        <f t="shared" si="22"/>
        <v>10</v>
      </c>
      <c r="E247" s="127">
        <v>10</v>
      </c>
    </row>
    <row r="248" spans="1:5" ht="21" customHeight="1">
      <c r="A248" s="178" t="s">
        <v>202</v>
      </c>
      <c r="B248" s="209">
        <v>412128</v>
      </c>
      <c r="C248" s="210">
        <v>250</v>
      </c>
      <c r="D248" s="68">
        <f t="shared" si="22"/>
        <v>100</v>
      </c>
      <c r="E248" s="127">
        <v>50</v>
      </c>
    </row>
    <row r="249" spans="1:5" ht="21" customHeight="1">
      <c r="A249" s="178" t="s">
        <v>203</v>
      </c>
      <c r="B249" s="209">
        <v>412210</v>
      </c>
      <c r="C249" s="208">
        <v>0</v>
      </c>
      <c r="D249" s="68">
        <f t="shared" si="22"/>
        <v>6235.6</v>
      </c>
      <c r="E249" s="127">
        <v>6235.6</v>
      </c>
    </row>
    <row r="250" spans="1:5" ht="21" customHeight="1">
      <c r="A250" s="211" t="s">
        <v>204</v>
      </c>
      <c r="B250" s="212">
        <v>412303</v>
      </c>
      <c r="C250" s="213">
        <v>16200</v>
      </c>
      <c r="D250" s="68">
        <f t="shared" si="22"/>
        <v>0</v>
      </c>
      <c r="E250" s="132">
        <v>0</v>
      </c>
    </row>
    <row r="251" spans="1:5" ht="21" customHeight="1">
      <c r="A251" s="214" t="s">
        <v>77</v>
      </c>
      <c r="B251" s="186"/>
      <c r="C251" s="220">
        <f>SUM(C242:C250)</f>
        <v>23657</v>
      </c>
      <c r="D251" s="200">
        <f>SUM(D244:D250)</f>
        <v>6500.8</v>
      </c>
      <c r="E251" s="200">
        <f>SUM(E244:E250)</f>
        <v>6295.6</v>
      </c>
    </row>
    <row r="252" spans="1:5" ht="21" customHeight="1">
      <c r="A252" s="221" t="s">
        <v>83</v>
      </c>
      <c r="B252" s="216">
        <v>413000</v>
      </c>
      <c r="C252" s="217"/>
      <c r="D252" s="68"/>
      <c r="E252" s="68"/>
    </row>
    <row r="253" spans="1:5" ht="21" customHeight="1">
      <c r="A253" s="222" t="s">
        <v>206</v>
      </c>
      <c r="B253" s="218">
        <v>413002</v>
      </c>
      <c r="C253" s="217">
        <v>300</v>
      </c>
      <c r="D253" s="68">
        <f>E253+D177</f>
        <v>0</v>
      </c>
      <c r="E253" s="68">
        <v>0</v>
      </c>
    </row>
    <row r="254" spans="1:5" ht="21" customHeight="1">
      <c r="A254" s="178" t="s">
        <v>207</v>
      </c>
      <c r="B254" s="209">
        <v>413003</v>
      </c>
      <c r="C254" s="208">
        <v>429036</v>
      </c>
      <c r="D254" s="68">
        <f>E254+D178</f>
        <v>150932.62</v>
      </c>
      <c r="E254" s="127">
        <v>138304.81</v>
      </c>
    </row>
    <row r="255" spans="1:5" ht="21" customHeight="1">
      <c r="A255" s="211" t="s">
        <v>208</v>
      </c>
      <c r="B255" s="212">
        <v>413999</v>
      </c>
      <c r="C255" s="223">
        <v>0</v>
      </c>
      <c r="D255" s="68">
        <f>E255+D179</f>
        <v>0</v>
      </c>
      <c r="E255" s="132">
        <v>0</v>
      </c>
    </row>
    <row r="256" spans="1:5" ht="21" customHeight="1">
      <c r="A256" s="214" t="s">
        <v>78</v>
      </c>
      <c r="B256" s="186"/>
      <c r="C256" s="220">
        <f>SUM(C253:C255)</f>
        <v>429336</v>
      </c>
      <c r="D256" s="200">
        <f>SUM(D254:D255)</f>
        <v>150932.62</v>
      </c>
      <c r="E256" s="200">
        <f>SUM(E254:E255)</f>
        <v>138304.81</v>
      </c>
    </row>
    <row r="257" spans="1:5" ht="21" customHeight="1">
      <c r="A257" s="221" t="s">
        <v>84</v>
      </c>
      <c r="B257" s="216">
        <v>414000</v>
      </c>
      <c r="C257" s="217"/>
      <c r="D257" s="68"/>
      <c r="E257" s="68"/>
    </row>
    <row r="258" spans="1:5" ht="21" customHeight="1">
      <c r="A258" s="211" t="s">
        <v>209</v>
      </c>
      <c r="B258" s="212">
        <v>414001</v>
      </c>
      <c r="C258" s="223">
        <v>3060</v>
      </c>
      <c r="D258" s="132">
        <f>E258+D182</f>
        <v>0</v>
      </c>
      <c r="E258" s="132">
        <v>0</v>
      </c>
    </row>
    <row r="259" spans="1:5" ht="21" customHeight="1">
      <c r="A259" s="214" t="s">
        <v>79</v>
      </c>
      <c r="B259" s="186"/>
      <c r="C259" s="200">
        <f>SUM(C258)</f>
        <v>3060</v>
      </c>
      <c r="D259" s="200">
        <f t="shared" ref="D259:E259" si="23">SUM(D258)</f>
        <v>0</v>
      </c>
      <c r="E259" s="200">
        <f t="shared" si="23"/>
        <v>0</v>
      </c>
    </row>
    <row r="260" spans="1:5" ht="21" customHeight="1">
      <c r="A260" s="215" t="s">
        <v>85</v>
      </c>
      <c r="B260" s="216">
        <v>415000</v>
      </c>
      <c r="C260" s="217"/>
      <c r="D260" s="68"/>
      <c r="E260" s="68"/>
    </row>
    <row r="261" spans="1:5" ht="21" customHeight="1">
      <c r="A261" s="178" t="s">
        <v>90</v>
      </c>
      <c r="B261" s="209">
        <v>415003</v>
      </c>
      <c r="C261" s="224">
        <v>0</v>
      </c>
      <c r="D261" s="127">
        <f>E261+D185</f>
        <v>0</v>
      </c>
      <c r="E261" s="127">
        <v>0</v>
      </c>
    </row>
    <row r="262" spans="1:5" ht="21" customHeight="1">
      <c r="A262" s="178" t="s">
        <v>91</v>
      </c>
      <c r="B262" s="209">
        <v>415004</v>
      </c>
      <c r="C262" s="208">
        <v>172600</v>
      </c>
      <c r="D262" s="127">
        <f>E262+D186</f>
        <v>107500</v>
      </c>
      <c r="E262" s="127">
        <v>0</v>
      </c>
    </row>
    <row r="263" spans="1:5" ht="21" customHeight="1">
      <c r="A263" s="211" t="s">
        <v>0</v>
      </c>
      <c r="B263" s="209">
        <v>415006</v>
      </c>
      <c r="C263" s="213">
        <v>66</v>
      </c>
      <c r="D263" s="127">
        <f>E263+D187</f>
        <v>0</v>
      </c>
      <c r="E263" s="132">
        <v>0</v>
      </c>
    </row>
    <row r="264" spans="1:5" ht="21" customHeight="1">
      <c r="A264" s="211" t="s">
        <v>1</v>
      </c>
      <c r="B264" s="212">
        <v>415007</v>
      </c>
      <c r="C264" s="213">
        <v>0</v>
      </c>
      <c r="D264" s="127">
        <f>E264+D188</f>
        <v>0</v>
      </c>
      <c r="E264" s="132">
        <v>0</v>
      </c>
    </row>
    <row r="265" spans="1:5" ht="21" customHeight="1">
      <c r="A265" s="211" t="s">
        <v>2</v>
      </c>
      <c r="B265" s="212">
        <v>415999</v>
      </c>
      <c r="C265" s="223">
        <v>10400</v>
      </c>
      <c r="D265" s="127">
        <f>E265+D189</f>
        <v>400</v>
      </c>
      <c r="E265" s="132">
        <v>0</v>
      </c>
    </row>
    <row r="266" spans="1:5" ht="21" customHeight="1">
      <c r="A266" s="225" t="s">
        <v>80</v>
      </c>
      <c r="B266" s="186"/>
      <c r="C266" s="220">
        <f>SUM(C262:C265)</f>
        <v>183066</v>
      </c>
      <c r="D266" s="200">
        <f>SUM(D261:D265)</f>
        <v>107900</v>
      </c>
      <c r="E266" s="200">
        <f>SUM(E261:E265)</f>
        <v>0</v>
      </c>
    </row>
    <row r="267" spans="1:5" ht="21" customHeight="1">
      <c r="A267" s="186" t="s">
        <v>44</v>
      </c>
      <c r="B267" s="186" t="s">
        <v>71</v>
      </c>
      <c r="C267" s="226" t="s">
        <v>41</v>
      </c>
      <c r="D267" s="226" t="s">
        <v>385</v>
      </c>
      <c r="E267" s="226" t="s">
        <v>72</v>
      </c>
    </row>
    <row r="268" spans="1:5" ht="21" customHeight="1">
      <c r="A268" s="227" t="s">
        <v>92</v>
      </c>
      <c r="B268" s="228">
        <v>416000</v>
      </c>
      <c r="C268" s="205"/>
      <c r="D268" s="106"/>
      <c r="E268" s="106"/>
    </row>
    <row r="269" spans="1:5" ht="21" customHeight="1">
      <c r="A269" s="211" t="s">
        <v>93</v>
      </c>
      <c r="B269" s="212">
        <v>416001</v>
      </c>
      <c r="C269" s="223">
        <v>0</v>
      </c>
      <c r="D269" s="132">
        <v>0</v>
      </c>
      <c r="E269" s="132">
        <v>0</v>
      </c>
    </row>
    <row r="270" spans="1:5" ht="21" customHeight="1">
      <c r="A270" s="214" t="s">
        <v>79</v>
      </c>
      <c r="B270" s="186"/>
      <c r="C270" s="200">
        <f>SUM(C269)</f>
        <v>0</v>
      </c>
      <c r="D270" s="200">
        <f t="shared" ref="D270:E270" si="24">SUM(D269)</f>
        <v>0</v>
      </c>
      <c r="E270" s="200">
        <f t="shared" si="24"/>
        <v>0</v>
      </c>
    </row>
    <row r="271" spans="1:5" ht="21" customHeight="1">
      <c r="A271" s="229" t="s">
        <v>74</v>
      </c>
      <c r="B271" s="114">
        <v>420000</v>
      </c>
      <c r="C271" s="217"/>
      <c r="D271" s="68"/>
      <c r="E271" s="68"/>
    </row>
    <row r="272" spans="1:5" ht="21" customHeight="1">
      <c r="A272" s="230" t="s">
        <v>94</v>
      </c>
      <c r="B272" s="104">
        <v>421000</v>
      </c>
      <c r="C272" s="208"/>
      <c r="D272" s="69"/>
      <c r="E272" s="69"/>
    </row>
    <row r="273" spans="1:5" ht="21" customHeight="1">
      <c r="A273" s="178" t="s">
        <v>116</v>
      </c>
      <c r="B273" s="65">
        <v>421001</v>
      </c>
      <c r="C273" s="208">
        <v>95499</v>
      </c>
      <c r="D273" s="69">
        <f t="shared" ref="D273:D281" si="25">E273+D197</f>
        <v>159221.54999999999</v>
      </c>
      <c r="E273" s="69">
        <v>159221.54999999999</v>
      </c>
    </row>
    <row r="274" spans="1:5" ht="21" customHeight="1">
      <c r="A274" s="178" t="s">
        <v>117</v>
      </c>
      <c r="B274" s="65">
        <v>421002</v>
      </c>
      <c r="C274" s="210">
        <v>7776645</v>
      </c>
      <c r="D274" s="69">
        <f t="shared" si="25"/>
        <v>2666950.2599999998</v>
      </c>
      <c r="E274" s="127">
        <v>653270.73</v>
      </c>
    </row>
    <row r="275" spans="1:5" ht="21" customHeight="1">
      <c r="A275" s="178" t="s">
        <v>210</v>
      </c>
      <c r="B275" s="65">
        <v>421004</v>
      </c>
      <c r="C275" s="208">
        <v>3582218</v>
      </c>
      <c r="D275" s="69">
        <f t="shared" si="25"/>
        <v>1138128.51</v>
      </c>
      <c r="E275" s="127">
        <v>290624.31</v>
      </c>
    </row>
    <row r="276" spans="1:5" ht="21" customHeight="1">
      <c r="A276" s="178" t="s">
        <v>118</v>
      </c>
      <c r="B276" s="65">
        <v>421005</v>
      </c>
      <c r="C276" s="208">
        <v>58490</v>
      </c>
      <c r="D276" s="69">
        <f t="shared" si="25"/>
        <v>11843.02</v>
      </c>
      <c r="E276" s="127">
        <v>11843.02</v>
      </c>
    </row>
    <row r="277" spans="1:5" ht="21" customHeight="1">
      <c r="A277" s="178" t="s">
        <v>119</v>
      </c>
      <c r="B277" s="65">
        <v>421006</v>
      </c>
      <c r="C277" s="208">
        <v>1685098</v>
      </c>
      <c r="D277" s="69">
        <f t="shared" si="25"/>
        <v>606270.58000000007</v>
      </c>
      <c r="E277" s="127">
        <v>184051.18</v>
      </c>
    </row>
    <row r="278" spans="1:5" ht="21" customHeight="1">
      <c r="A278" s="178" t="s">
        <v>120</v>
      </c>
      <c r="B278" s="65">
        <v>421007</v>
      </c>
      <c r="C278" s="208">
        <v>2292067</v>
      </c>
      <c r="D278" s="69">
        <f t="shared" si="25"/>
        <v>1199530.08</v>
      </c>
      <c r="E278" s="127">
        <v>337290.51</v>
      </c>
    </row>
    <row r="279" spans="1:5" ht="21" customHeight="1">
      <c r="A279" s="178" t="s">
        <v>121</v>
      </c>
      <c r="B279" s="65">
        <v>421012</v>
      </c>
      <c r="C279" s="208">
        <v>72593</v>
      </c>
      <c r="D279" s="69">
        <f t="shared" si="25"/>
        <v>0</v>
      </c>
      <c r="E279" s="127">
        <v>0</v>
      </c>
    </row>
    <row r="280" spans="1:5" ht="21" customHeight="1">
      <c r="A280" s="178" t="s">
        <v>122</v>
      </c>
      <c r="B280" s="65">
        <v>421013</v>
      </c>
      <c r="C280" s="208">
        <v>132473</v>
      </c>
      <c r="D280" s="69">
        <f t="shared" si="25"/>
        <v>18823.080000000002</v>
      </c>
      <c r="E280" s="127">
        <v>0</v>
      </c>
    </row>
    <row r="281" spans="1:5" ht="21" customHeight="1">
      <c r="A281" s="211" t="s">
        <v>123</v>
      </c>
      <c r="B281" s="116">
        <v>421015</v>
      </c>
      <c r="C281" s="213">
        <v>655915</v>
      </c>
      <c r="D281" s="69">
        <f t="shared" si="25"/>
        <v>285895</v>
      </c>
      <c r="E281" s="117">
        <v>35385</v>
      </c>
    </row>
    <row r="282" spans="1:5" ht="21" customHeight="1">
      <c r="A282" s="214" t="s">
        <v>3</v>
      </c>
      <c r="B282" s="186"/>
      <c r="C282" s="202">
        <f>SUM(C273:C281)</f>
        <v>16350998</v>
      </c>
      <c r="D282" s="202">
        <f t="shared" ref="D282:E282" si="26">SUM(D273:D281)</f>
        <v>6086662.0800000001</v>
      </c>
      <c r="E282" s="202">
        <f t="shared" si="26"/>
        <v>1671686.3</v>
      </c>
    </row>
    <row r="283" spans="1:5" ht="21" customHeight="1">
      <c r="A283" s="229" t="s">
        <v>75</v>
      </c>
      <c r="B283" s="114">
        <v>430000</v>
      </c>
      <c r="C283" s="217"/>
      <c r="D283" s="68"/>
      <c r="E283" s="68"/>
    </row>
    <row r="284" spans="1:5" ht="21" customHeight="1">
      <c r="A284" s="230" t="s">
        <v>95</v>
      </c>
      <c r="B284" s="104">
        <v>431000</v>
      </c>
      <c r="C284" s="208"/>
      <c r="D284" s="69"/>
      <c r="E284" s="69"/>
    </row>
    <row r="285" spans="1:5" ht="21" customHeight="1">
      <c r="A285" s="178" t="s">
        <v>211</v>
      </c>
      <c r="B285" s="65">
        <v>431002</v>
      </c>
      <c r="C285" s="231">
        <v>12499495</v>
      </c>
      <c r="D285" s="117">
        <f>E285+D209</f>
        <v>8825532</v>
      </c>
      <c r="E285" s="117">
        <v>4468446</v>
      </c>
    </row>
    <row r="286" spans="1:5" ht="21" customHeight="1">
      <c r="A286" s="225" t="s">
        <v>4</v>
      </c>
      <c r="B286" s="186"/>
      <c r="C286" s="202">
        <f>SUM(C285:C285)</f>
        <v>12499495</v>
      </c>
      <c r="D286" s="202">
        <f>SUM(D285:D285)</f>
        <v>8825532</v>
      </c>
      <c r="E286" s="202">
        <f>SUM(E285:E285)</f>
        <v>4468446</v>
      </c>
    </row>
    <row r="287" spans="1:5" ht="21" customHeight="1">
      <c r="A287" s="232" t="s">
        <v>212</v>
      </c>
      <c r="B287" s="204">
        <v>440000</v>
      </c>
      <c r="C287" s="233"/>
      <c r="D287" s="234"/>
      <c r="E287" s="234"/>
    </row>
    <row r="288" spans="1:5" ht="21" customHeight="1">
      <c r="A288" s="235" t="s">
        <v>124</v>
      </c>
      <c r="B288" s="65">
        <v>441001</v>
      </c>
      <c r="C288" s="103"/>
      <c r="D288" s="127">
        <f t="shared" ref="D288:D294" si="27">E288+D212</f>
        <v>4055500</v>
      </c>
      <c r="E288" s="127">
        <v>0</v>
      </c>
    </row>
    <row r="289" spans="1:5" ht="21" customHeight="1">
      <c r="A289" s="235" t="s">
        <v>125</v>
      </c>
      <c r="B289" s="65">
        <v>441001</v>
      </c>
      <c r="C289" s="103"/>
      <c r="D289" s="127">
        <f t="shared" si="27"/>
        <v>1550400</v>
      </c>
      <c r="E289" s="127">
        <v>0</v>
      </c>
    </row>
    <row r="290" spans="1:5" ht="21" customHeight="1">
      <c r="A290" s="235" t="s">
        <v>126</v>
      </c>
      <c r="B290" s="65">
        <v>441001</v>
      </c>
      <c r="C290" s="103"/>
      <c r="D290" s="127">
        <f t="shared" si="27"/>
        <v>8550</v>
      </c>
      <c r="E290" s="127">
        <v>3420</v>
      </c>
    </row>
    <row r="291" spans="1:5" ht="21" customHeight="1">
      <c r="A291" s="236" t="s">
        <v>127</v>
      </c>
      <c r="B291" s="116">
        <v>441001</v>
      </c>
      <c r="C291" s="237"/>
      <c r="D291" s="127">
        <f t="shared" si="27"/>
        <v>178500</v>
      </c>
      <c r="E291" s="132">
        <v>71400</v>
      </c>
    </row>
    <row r="292" spans="1:5" ht="21" customHeight="1">
      <c r="A292" s="236" t="s">
        <v>128</v>
      </c>
      <c r="B292" s="116">
        <v>441001</v>
      </c>
      <c r="C292" s="237"/>
      <c r="D292" s="127">
        <f t="shared" si="27"/>
        <v>171000</v>
      </c>
      <c r="E292" s="132">
        <v>68400</v>
      </c>
    </row>
    <row r="293" spans="1:5" ht="21" customHeight="1">
      <c r="A293" s="236" t="s">
        <v>137</v>
      </c>
      <c r="B293" s="116">
        <v>441001</v>
      </c>
      <c r="C293" s="237"/>
      <c r="D293" s="127">
        <f t="shared" si="27"/>
        <v>51100</v>
      </c>
      <c r="E293" s="132">
        <v>0</v>
      </c>
    </row>
    <row r="294" spans="1:5" ht="21" customHeight="1">
      <c r="A294" s="236" t="s">
        <v>422</v>
      </c>
      <c r="B294" s="116">
        <v>441002</v>
      </c>
      <c r="C294" s="237"/>
      <c r="D294" s="127">
        <f t="shared" si="27"/>
        <v>20000</v>
      </c>
      <c r="E294" s="132"/>
    </row>
    <row r="295" spans="1:5" ht="21" customHeight="1">
      <c r="A295" s="236" t="s">
        <v>423</v>
      </c>
      <c r="B295" s="116">
        <v>441001</v>
      </c>
      <c r="C295" s="237"/>
      <c r="D295" s="127">
        <v>74900</v>
      </c>
      <c r="E295" s="132">
        <v>74900</v>
      </c>
    </row>
    <row r="296" spans="1:5" ht="21" customHeight="1">
      <c r="A296" s="225" t="s">
        <v>4</v>
      </c>
      <c r="B296" s="186"/>
      <c r="C296" s="220"/>
      <c r="D296" s="200">
        <f>SUM(D288:D295)</f>
        <v>6109950</v>
      </c>
      <c r="E296" s="200">
        <f>SUM(E288:E295)</f>
        <v>218120</v>
      </c>
    </row>
    <row r="297" spans="1:5" ht="21" customHeight="1" thickBot="1">
      <c r="A297" s="239" t="s">
        <v>5</v>
      </c>
      <c r="B297" s="118"/>
      <c r="C297" s="73">
        <f>C240+C251+C256+C266+C282+C286+C270+C259</f>
        <v>29587803</v>
      </c>
      <c r="D297" s="240">
        <f>D240+D251+D266+D282+D286+D296+D256</f>
        <v>21288132.5</v>
      </c>
      <c r="E297" s="240">
        <f>E240+E251+E266+E282+E286+E296+E256</f>
        <v>6503507.71</v>
      </c>
    </row>
    <row r="298" spans="1:5" ht="21" customHeight="1" thickTop="1">
      <c r="A298" s="239"/>
      <c r="B298" s="241"/>
      <c r="C298" s="152"/>
      <c r="D298" s="152"/>
    </row>
    <row r="301" spans="1:5" ht="21" customHeight="1">
      <c r="A301" s="332" t="s">
        <v>388</v>
      </c>
      <c r="B301" s="332"/>
      <c r="C301" s="332"/>
      <c r="D301" s="332"/>
    </row>
    <row r="302" spans="1:5" ht="21" customHeight="1">
      <c r="A302" s="332" t="s">
        <v>390</v>
      </c>
      <c r="B302" s="332"/>
      <c r="C302" s="332"/>
      <c r="D302" s="332"/>
    </row>
    <row r="303" spans="1:5" ht="21" customHeight="1">
      <c r="A303" s="332" t="s">
        <v>389</v>
      </c>
      <c r="B303" s="332"/>
      <c r="C303" s="332"/>
      <c r="D303" s="332"/>
    </row>
    <row r="304" spans="1:5" ht="21" customHeight="1">
      <c r="A304" s="268"/>
      <c r="B304" s="268"/>
      <c r="C304" s="268"/>
      <c r="D304" s="268"/>
    </row>
    <row r="305" spans="1:5" ht="21" customHeight="1">
      <c r="D305" s="242" t="s">
        <v>377</v>
      </c>
    </row>
    <row r="306" spans="1:5" ht="21" customHeight="1">
      <c r="A306" s="333" t="s">
        <v>174</v>
      </c>
      <c r="B306" s="333"/>
      <c r="C306" s="333"/>
      <c r="D306" s="333"/>
    </row>
    <row r="307" spans="1:5" ht="21" customHeight="1">
      <c r="A307" s="333" t="s">
        <v>175</v>
      </c>
      <c r="B307" s="333"/>
      <c r="C307" s="333"/>
      <c r="D307" s="333"/>
    </row>
    <row r="308" spans="1:5" ht="21" customHeight="1">
      <c r="A308" s="333" t="s">
        <v>465</v>
      </c>
      <c r="B308" s="333"/>
      <c r="C308" s="333"/>
      <c r="D308" s="333"/>
    </row>
    <row r="309" spans="1:5" ht="21" customHeight="1">
      <c r="A309" s="186" t="s">
        <v>44</v>
      </c>
      <c r="B309" s="186" t="s">
        <v>71</v>
      </c>
      <c r="C309" s="186" t="s">
        <v>41</v>
      </c>
      <c r="D309" s="186" t="s">
        <v>383</v>
      </c>
      <c r="E309" s="186" t="s">
        <v>72</v>
      </c>
    </row>
    <row r="310" spans="1:5" ht="21" customHeight="1">
      <c r="A310" s="203" t="s">
        <v>73</v>
      </c>
      <c r="B310" s="204">
        <v>410000</v>
      </c>
      <c r="C310" s="205"/>
      <c r="D310" s="106"/>
      <c r="E310" s="106"/>
    </row>
    <row r="311" spans="1:5" ht="21" customHeight="1">
      <c r="A311" s="206" t="s">
        <v>81</v>
      </c>
      <c r="B311" s="207">
        <v>411000</v>
      </c>
      <c r="C311" s="208"/>
      <c r="D311" s="69"/>
      <c r="E311" s="69"/>
    </row>
    <row r="312" spans="1:5" ht="21" customHeight="1">
      <c r="A312" s="178" t="s">
        <v>86</v>
      </c>
      <c r="B312" s="209">
        <v>411001</v>
      </c>
      <c r="C312" s="208">
        <v>44424</v>
      </c>
      <c r="D312" s="127">
        <f>E312+D236</f>
        <v>8355</v>
      </c>
      <c r="E312" s="127">
        <v>8355</v>
      </c>
    </row>
    <row r="313" spans="1:5" ht="21" customHeight="1">
      <c r="A313" s="178" t="s">
        <v>87</v>
      </c>
      <c r="B313" s="209">
        <v>411002</v>
      </c>
      <c r="C313" s="208">
        <v>52397</v>
      </c>
      <c r="D313" s="127">
        <f t="shared" ref="D313:D315" si="28">E313+D237</f>
        <v>710</v>
      </c>
      <c r="E313" s="127">
        <v>55</v>
      </c>
    </row>
    <row r="314" spans="1:5" ht="21" customHeight="1">
      <c r="A314" s="178" t="s">
        <v>88</v>
      </c>
      <c r="B314" s="209">
        <v>411003</v>
      </c>
      <c r="C314" s="210">
        <v>1040</v>
      </c>
      <c r="D314" s="127">
        <f t="shared" si="28"/>
        <v>0</v>
      </c>
      <c r="E314" s="127">
        <v>0</v>
      </c>
    </row>
    <row r="315" spans="1:5" ht="21" customHeight="1">
      <c r="A315" s="211" t="s">
        <v>89</v>
      </c>
      <c r="B315" s="212">
        <v>411004</v>
      </c>
      <c r="C315" s="213">
        <v>330</v>
      </c>
      <c r="D315" s="127">
        <f t="shared" si="28"/>
        <v>0</v>
      </c>
      <c r="E315" s="132">
        <v>0</v>
      </c>
    </row>
    <row r="316" spans="1:5" ht="21" customHeight="1">
      <c r="A316" s="214" t="s">
        <v>76</v>
      </c>
      <c r="B316" s="186"/>
      <c r="C316" s="202">
        <f>SUM(C312:C315)</f>
        <v>98191</v>
      </c>
      <c r="D316" s="202">
        <f t="shared" ref="D316:E316" si="29">SUM(D312:D315)</f>
        <v>9065</v>
      </c>
      <c r="E316" s="202">
        <f t="shared" si="29"/>
        <v>8410</v>
      </c>
    </row>
    <row r="317" spans="1:5" ht="21" customHeight="1">
      <c r="A317" s="215" t="s">
        <v>82</v>
      </c>
      <c r="B317" s="216">
        <v>412000</v>
      </c>
      <c r="C317" s="217"/>
      <c r="D317" s="68"/>
      <c r="E317" s="68"/>
    </row>
    <row r="318" spans="1:5" ht="21" customHeight="1">
      <c r="A318" s="178" t="s">
        <v>198</v>
      </c>
      <c r="B318" s="218">
        <v>412101</v>
      </c>
      <c r="C318" s="217">
        <v>0</v>
      </c>
      <c r="D318" s="68">
        <f>E318+D242</f>
        <v>0</v>
      </c>
      <c r="E318" s="68">
        <v>0</v>
      </c>
    </row>
    <row r="319" spans="1:5" ht="21" customHeight="1">
      <c r="A319" s="219" t="s">
        <v>197</v>
      </c>
      <c r="B319" s="218">
        <v>412102</v>
      </c>
      <c r="C319" s="217">
        <v>594</v>
      </c>
      <c r="D319" s="68">
        <f t="shared" ref="D319:D326" si="30">E319+D243</f>
        <v>0</v>
      </c>
      <c r="E319" s="68">
        <v>0</v>
      </c>
    </row>
    <row r="320" spans="1:5" ht="21" customHeight="1">
      <c r="A320" s="178" t="s">
        <v>199</v>
      </c>
      <c r="B320" s="209">
        <v>412103</v>
      </c>
      <c r="C320" s="208">
        <v>1513</v>
      </c>
      <c r="D320" s="68">
        <f t="shared" si="30"/>
        <v>155.19999999999999</v>
      </c>
      <c r="E320" s="127">
        <v>0</v>
      </c>
    </row>
    <row r="321" spans="1:5" ht="21" customHeight="1">
      <c r="A321" s="178" t="s">
        <v>200</v>
      </c>
      <c r="B321" s="209">
        <v>412104</v>
      </c>
      <c r="C321" s="210">
        <v>20</v>
      </c>
      <c r="D321" s="68">
        <f t="shared" si="30"/>
        <v>0</v>
      </c>
      <c r="E321" s="127">
        <v>0</v>
      </c>
    </row>
    <row r="322" spans="1:5" ht="21" customHeight="1">
      <c r="A322" s="178" t="s">
        <v>201</v>
      </c>
      <c r="B322" s="209">
        <v>412108</v>
      </c>
      <c r="C322" s="210">
        <v>5000</v>
      </c>
      <c r="D322" s="68">
        <f t="shared" si="30"/>
        <v>0</v>
      </c>
      <c r="E322" s="127">
        <v>0</v>
      </c>
    </row>
    <row r="323" spans="1:5" ht="21" customHeight="1">
      <c r="A323" s="178" t="s">
        <v>205</v>
      </c>
      <c r="B323" s="209">
        <v>412111</v>
      </c>
      <c r="C323" s="210">
        <v>80</v>
      </c>
      <c r="D323" s="68">
        <f t="shared" si="30"/>
        <v>20</v>
      </c>
      <c r="E323" s="127">
        <v>10</v>
      </c>
    </row>
    <row r="324" spans="1:5" ht="21" customHeight="1">
      <c r="A324" s="178" t="s">
        <v>202</v>
      </c>
      <c r="B324" s="209">
        <v>412128</v>
      </c>
      <c r="C324" s="210">
        <v>250</v>
      </c>
      <c r="D324" s="68">
        <f t="shared" si="30"/>
        <v>100</v>
      </c>
      <c r="E324" s="127">
        <v>0</v>
      </c>
    </row>
    <row r="325" spans="1:5" ht="21" customHeight="1">
      <c r="A325" s="178" t="s">
        <v>203</v>
      </c>
      <c r="B325" s="209">
        <v>412210</v>
      </c>
      <c r="C325" s="208">
        <v>0</v>
      </c>
      <c r="D325" s="68">
        <f t="shared" si="30"/>
        <v>25925.599999999999</v>
      </c>
      <c r="E325" s="127">
        <v>19690</v>
      </c>
    </row>
    <row r="326" spans="1:5" ht="21" customHeight="1">
      <c r="A326" s="211" t="s">
        <v>204</v>
      </c>
      <c r="B326" s="212">
        <v>412303</v>
      </c>
      <c r="C326" s="213">
        <v>16200</v>
      </c>
      <c r="D326" s="68">
        <f t="shared" si="30"/>
        <v>200</v>
      </c>
      <c r="E326" s="132">
        <v>200</v>
      </c>
    </row>
    <row r="327" spans="1:5" ht="21" customHeight="1">
      <c r="A327" s="214" t="s">
        <v>77</v>
      </c>
      <c r="B327" s="186"/>
      <c r="C327" s="220">
        <f>SUM(C318:C326)</f>
        <v>23657</v>
      </c>
      <c r="D327" s="200">
        <f>SUM(D320:D326)</f>
        <v>26400.799999999999</v>
      </c>
      <c r="E327" s="200">
        <f>SUM(E320:E326)</f>
        <v>19900</v>
      </c>
    </row>
    <row r="328" spans="1:5" ht="21" customHeight="1">
      <c r="A328" s="221" t="s">
        <v>83</v>
      </c>
      <c r="B328" s="216">
        <v>413000</v>
      </c>
      <c r="C328" s="217"/>
      <c r="D328" s="68"/>
      <c r="E328" s="68"/>
    </row>
    <row r="329" spans="1:5" ht="21" customHeight="1">
      <c r="A329" s="222" t="s">
        <v>206</v>
      </c>
      <c r="B329" s="218">
        <v>413002</v>
      </c>
      <c r="C329" s="217">
        <v>300</v>
      </c>
      <c r="D329" s="68">
        <f>E329+D253</f>
        <v>0</v>
      </c>
      <c r="E329" s="68">
        <v>0</v>
      </c>
    </row>
    <row r="330" spans="1:5" ht="21" customHeight="1">
      <c r="A330" s="178" t="s">
        <v>207</v>
      </c>
      <c r="B330" s="209">
        <v>413003</v>
      </c>
      <c r="C330" s="208">
        <v>429036</v>
      </c>
      <c r="D330" s="68">
        <f t="shared" ref="D330:D331" si="31">E330+D254</f>
        <v>162398.16999999998</v>
      </c>
      <c r="E330" s="127">
        <v>11465.55</v>
      </c>
    </row>
    <row r="331" spans="1:5" ht="21" customHeight="1">
      <c r="A331" s="211" t="s">
        <v>208</v>
      </c>
      <c r="B331" s="212">
        <v>413999</v>
      </c>
      <c r="C331" s="223">
        <v>0</v>
      </c>
      <c r="D331" s="68">
        <f t="shared" si="31"/>
        <v>0</v>
      </c>
      <c r="E331" s="132">
        <v>0</v>
      </c>
    </row>
    <row r="332" spans="1:5" ht="21" customHeight="1">
      <c r="A332" s="214" t="s">
        <v>78</v>
      </c>
      <c r="B332" s="186"/>
      <c r="C332" s="220">
        <f>SUM(C329:C331)</f>
        <v>429336</v>
      </c>
      <c r="D332" s="200">
        <f>SUM(D330:D331)</f>
        <v>162398.16999999998</v>
      </c>
      <c r="E332" s="200">
        <f>SUM(E330:E331)</f>
        <v>11465.55</v>
      </c>
    </row>
    <row r="333" spans="1:5" ht="21" customHeight="1">
      <c r="A333" s="221" t="s">
        <v>84</v>
      </c>
      <c r="B333" s="216">
        <v>414000</v>
      </c>
      <c r="C333" s="217"/>
      <c r="D333" s="68"/>
      <c r="E333" s="68"/>
    </row>
    <row r="334" spans="1:5" ht="21" customHeight="1">
      <c r="A334" s="211" t="s">
        <v>209</v>
      </c>
      <c r="B334" s="212">
        <v>414001</v>
      </c>
      <c r="C334" s="223">
        <v>3060</v>
      </c>
      <c r="D334" s="132">
        <f>E334+D258</f>
        <v>0</v>
      </c>
      <c r="E334" s="132">
        <v>0</v>
      </c>
    </row>
    <row r="335" spans="1:5" ht="21" customHeight="1">
      <c r="A335" s="214" t="s">
        <v>79</v>
      </c>
      <c r="B335" s="186"/>
      <c r="C335" s="200">
        <f>SUM(C334)</f>
        <v>3060</v>
      </c>
      <c r="D335" s="200">
        <f t="shared" ref="D335:E335" si="32">SUM(D334)</f>
        <v>0</v>
      </c>
      <c r="E335" s="200">
        <f t="shared" si="32"/>
        <v>0</v>
      </c>
    </row>
    <row r="336" spans="1:5" ht="21" customHeight="1">
      <c r="A336" s="215" t="s">
        <v>85</v>
      </c>
      <c r="B336" s="216">
        <v>415000</v>
      </c>
      <c r="C336" s="217"/>
      <c r="D336" s="68"/>
      <c r="E336" s="68"/>
    </row>
    <row r="337" spans="1:5" ht="21" customHeight="1">
      <c r="A337" s="178" t="s">
        <v>90</v>
      </c>
      <c r="B337" s="209">
        <v>415003</v>
      </c>
      <c r="C337" s="224">
        <v>0</v>
      </c>
      <c r="D337" s="127">
        <f>E337+D261</f>
        <v>0</v>
      </c>
      <c r="E337" s="127">
        <v>0</v>
      </c>
    </row>
    <row r="338" spans="1:5" ht="21" customHeight="1">
      <c r="A338" s="178" t="s">
        <v>91</v>
      </c>
      <c r="B338" s="209">
        <v>415004</v>
      </c>
      <c r="C338" s="208">
        <v>172600</v>
      </c>
      <c r="D338" s="127">
        <f t="shared" ref="D338:D341" si="33">E338+D262</f>
        <v>107500</v>
      </c>
      <c r="E338" s="127">
        <v>0</v>
      </c>
    </row>
    <row r="339" spans="1:5" ht="21" customHeight="1">
      <c r="A339" s="211" t="s">
        <v>0</v>
      </c>
      <c r="B339" s="209">
        <v>415006</v>
      </c>
      <c r="C339" s="213">
        <v>66</v>
      </c>
      <c r="D339" s="127">
        <f t="shared" si="33"/>
        <v>0</v>
      </c>
      <c r="E339" s="132">
        <v>0</v>
      </c>
    </row>
    <row r="340" spans="1:5" ht="21" customHeight="1">
      <c r="A340" s="211" t="s">
        <v>1</v>
      </c>
      <c r="B340" s="212">
        <v>415007</v>
      </c>
      <c r="C340" s="213">
        <v>0</v>
      </c>
      <c r="D340" s="127">
        <f t="shared" si="33"/>
        <v>0</v>
      </c>
      <c r="E340" s="132">
        <v>0</v>
      </c>
    </row>
    <row r="341" spans="1:5" ht="21" customHeight="1">
      <c r="A341" s="211" t="s">
        <v>2</v>
      </c>
      <c r="B341" s="212">
        <v>415999</v>
      </c>
      <c r="C341" s="223">
        <v>10400</v>
      </c>
      <c r="D341" s="127">
        <f t="shared" si="33"/>
        <v>400</v>
      </c>
      <c r="E341" s="132">
        <v>0</v>
      </c>
    </row>
    <row r="342" spans="1:5" ht="21" customHeight="1">
      <c r="A342" s="225" t="s">
        <v>80</v>
      </c>
      <c r="B342" s="186"/>
      <c r="C342" s="220">
        <f>SUM(C338:C341)</f>
        <v>183066</v>
      </c>
      <c r="D342" s="200">
        <f>SUM(D337:D341)</f>
        <v>107900</v>
      </c>
      <c r="E342" s="200">
        <f>SUM(E337:E341)</f>
        <v>0</v>
      </c>
    </row>
    <row r="343" spans="1:5" ht="21" customHeight="1">
      <c r="A343" s="186" t="s">
        <v>44</v>
      </c>
      <c r="B343" s="186" t="s">
        <v>71</v>
      </c>
      <c r="C343" s="226" t="s">
        <v>41</v>
      </c>
      <c r="D343" s="226" t="s">
        <v>385</v>
      </c>
      <c r="E343" s="226" t="s">
        <v>72</v>
      </c>
    </row>
    <row r="344" spans="1:5" ht="21" customHeight="1">
      <c r="A344" s="227" t="s">
        <v>92</v>
      </c>
      <c r="B344" s="228">
        <v>416000</v>
      </c>
      <c r="C344" s="205"/>
      <c r="D344" s="106"/>
      <c r="E344" s="106"/>
    </row>
    <row r="345" spans="1:5" ht="21" customHeight="1">
      <c r="A345" s="211" t="s">
        <v>93</v>
      </c>
      <c r="B345" s="212">
        <v>416001</v>
      </c>
      <c r="C345" s="223">
        <v>0</v>
      </c>
      <c r="D345" s="132">
        <v>0</v>
      </c>
      <c r="E345" s="132">
        <v>0</v>
      </c>
    </row>
    <row r="346" spans="1:5" ht="21" customHeight="1">
      <c r="A346" s="214" t="s">
        <v>79</v>
      </c>
      <c r="B346" s="186"/>
      <c r="C346" s="200">
        <f>SUM(C345)</f>
        <v>0</v>
      </c>
      <c r="D346" s="200">
        <f t="shared" ref="D346:E346" si="34">SUM(D345)</f>
        <v>0</v>
      </c>
      <c r="E346" s="200">
        <f t="shared" si="34"/>
        <v>0</v>
      </c>
    </row>
    <row r="347" spans="1:5" ht="21" customHeight="1">
      <c r="A347" s="229" t="s">
        <v>74</v>
      </c>
      <c r="B347" s="114">
        <v>420000</v>
      </c>
      <c r="C347" s="217"/>
      <c r="D347" s="68"/>
      <c r="E347" s="68"/>
    </row>
    <row r="348" spans="1:5" ht="21" customHeight="1">
      <c r="A348" s="230" t="s">
        <v>94</v>
      </c>
      <c r="B348" s="104">
        <v>421000</v>
      </c>
      <c r="C348" s="208"/>
      <c r="D348" s="69"/>
      <c r="E348" s="69"/>
    </row>
    <row r="349" spans="1:5" ht="21" customHeight="1">
      <c r="A349" s="178" t="s">
        <v>116</v>
      </c>
      <c r="B349" s="65">
        <v>421001</v>
      </c>
      <c r="C349" s="208">
        <v>95499</v>
      </c>
      <c r="D349" s="69">
        <f>E349+D273</f>
        <v>159221.54999999999</v>
      </c>
      <c r="E349" s="69">
        <v>0</v>
      </c>
    </row>
    <row r="350" spans="1:5" ht="21" customHeight="1">
      <c r="A350" s="178" t="s">
        <v>117</v>
      </c>
      <c r="B350" s="65">
        <v>421002</v>
      </c>
      <c r="C350" s="210">
        <v>7776645</v>
      </c>
      <c r="D350" s="69">
        <f t="shared" ref="D350:D357" si="35">E350+D274</f>
        <v>2666950.2599999998</v>
      </c>
      <c r="E350" s="127">
        <v>0</v>
      </c>
    </row>
    <row r="351" spans="1:5" ht="21" customHeight="1">
      <c r="A351" s="178" t="s">
        <v>210</v>
      </c>
      <c r="B351" s="65">
        <v>421004</v>
      </c>
      <c r="C351" s="208">
        <v>3582218</v>
      </c>
      <c r="D351" s="69">
        <f t="shared" si="35"/>
        <v>1421155.28</v>
      </c>
      <c r="E351" s="127">
        <v>283026.77</v>
      </c>
    </row>
    <row r="352" spans="1:5" ht="21" customHeight="1">
      <c r="A352" s="178" t="s">
        <v>118</v>
      </c>
      <c r="B352" s="65">
        <v>421005</v>
      </c>
      <c r="C352" s="208">
        <v>58490</v>
      </c>
      <c r="D352" s="69">
        <f t="shared" si="35"/>
        <v>11843.02</v>
      </c>
      <c r="E352" s="127">
        <v>0</v>
      </c>
    </row>
    <row r="353" spans="1:5" ht="21" customHeight="1">
      <c r="A353" s="178" t="s">
        <v>119</v>
      </c>
      <c r="B353" s="65">
        <v>421006</v>
      </c>
      <c r="C353" s="208">
        <v>1685098</v>
      </c>
      <c r="D353" s="69">
        <f t="shared" si="35"/>
        <v>770390.79</v>
      </c>
      <c r="E353" s="127">
        <v>164120.21</v>
      </c>
    </row>
    <row r="354" spans="1:5" ht="21" customHeight="1">
      <c r="A354" s="178" t="s">
        <v>120</v>
      </c>
      <c r="B354" s="65">
        <v>421007</v>
      </c>
      <c r="C354" s="208">
        <v>2292067</v>
      </c>
      <c r="D354" s="69">
        <f t="shared" si="35"/>
        <v>1594475.48</v>
      </c>
      <c r="E354" s="127">
        <v>394945.4</v>
      </c>
    </row>
    <row r="355" spans="1:5" ht="21" customHeight="1">
      <c r="A355" s="178" t="s">
        <v>121</v>
      </c>
      <c r="B355" s="65">
        <v>421012</v>
      </c>
      <c r="C355" s="208">
        <v>72593</v>
      </c>
      <c r="D355" s="69">
        <f t="shared" si="35"/>
        <v>11596.55</v>
      </c>
      <c r="E355" s="127">
        <v>11596.55</v>
      </c>
    </row>
    <row r="356" spans="1:5" ht="21" customHeight="1">
      <c r="A356" s="178" t="s">
        <v>122</v>
      </c>
      <c r="B356" s="65">
        <v>421013</v>
      </c>
      <c r="C356" s="208">
        <v>132473</v>
      </c>
      <c r="D356" s="69">
        <f t="shared" si="35"/>
        <v>37168.67</v>
      </c>
      <c r="E356" s="127">
        <v>18345.59</v>
      </c>
    </row>
    <row r="357" spans="1:5" ht="21" customHeight="1">
      <c r="A357" s="211" t="s">
        <v>123</v>
      </c>
      <c r="B357" s="116">
        <v>421015</v>
      </c>
      <c r="C357" s="213">
        <v>655915</v>
      </c>
      <c r="D357" s="69">
        <f t="shared" si="35"/>
        <v>329549</v>
      </c>
      <c r="E357" s="117">
        <v>43654</v>
      </c>
    </row>
    <row r="358" spans="1:5" ht="21" customHeight="1">
      <c r="A358" s="214" t="s">
        <v>3</v>
      </c>
      <c r="B358" s="186"/>
      <c r="C358" s="202">
        <f>SUM(C349:C357)</f>
        <v>16350998</v>
      </c>
      <c r="D358" s="202">
        <f t="shared" ref="D358:E358" si="36">SUM(D349:D357)</f>
        <v>7002350.5999999987</v>
      </c>
      <c r="E358" s="202">
        <f t="shared" si="36"/>
        <v>915688.52</v>
      </c>
    </row>
    <row r="359" spans="1:5" ht="21" customHeight="1">
      <c r="A359" s="229" t="s">
        <v>75</v>
      </c>
      <c r="B359" s="114">
        <v>430000</v>
      </c>
      <c r="C359" s="217"/>
      <c r="D359" s="68"/>
      <c r="E359" s="68"/>
    </row>
    <row r="360" spans="1:5" ht="21" customHeight="1">
      <c r="A360" s="230" t="s">
        <v>95</v>
      </c>
      <c r="B360" s="104">
        <v>431000</v>
      </c>
      <c r="C360" s="208"/>
      <c r="D360" s="69"/>
      <c r="E360" s="69"/>
    </row>
    <row r="361" spans="1:5" ht="21" customHeight="1">
      <c r="A361" s="178" t="s">
        <v>211</v>
      </c>
      <c r="B361" s="65">
        <v>431002</v>
      </c>
      <c r="C361" s="231">
        <v>12499495</v>
      </c>
      <c r="D361" s="117">
        <f>E361+D285</f>
        <v>8825532</v>
      </c>
      <c r="E361" s="117">
        <v>0</v>
      </c>
    </row>
    <row r="362" spans="1:5" ht="21" customHeight="1">
      <c r="A362" s="225" t="s">
        <v>4</v>
      </c>
      <c r="B362" s="186"/>
      <c r="C362" s="202">
        <f>SUM(C361:C361)</f>
        <v>12499495</v>
      </c>
      <c r="D362" s="202">
        <f>SUM(D361:D361)</f>
        <v>8825532</v>
      </c>
      <c r="E362" s="202">
        <f>SUM(E361:E361)</f>
        <v>0</v>
      </c>
    </row>
    <row r="363" spans="1:5" ht="21" customHeight="1">
      <c r="A363" s="232" t="s">
        <v>212</v>
      </c>
      <c r="B363" s="204">
        <v>440000</v>
      </c>
      <c r="C363" s="233"/>
      <c r="D363" s="234"/>
      <c r="E363" s="234"/>
    </row>
    <row r="364" spans="1:5" ht="21" customHeight="1">
      <c r="A364" s="235" t="s">
        <v>124</v>
      </c>
      <c r="B364" s="65">
        <v>441001</v>
      </c>
      <c r="C364" s="103"/>
      <c r="D364" s="127">
        <f>E364+D288</f>
        <v>4055500</v>
      </c>
      <c r="E364" s="127">
        <v>0</v>
      </c>
    </row>
    <row r="365" spans="1:5" ht="21" customHeight="1">
      <c r="A365" s="235" t="s">
        <v>125</v>
      </c>
      <c r="B365" s="65">
        <v>441001</v>
      </c>
      <c r="C365" s="103"/>
      <c r="D365" s="127">
        <f t="shared" ref="D365:D371" si="37">E365+D289</f>
        <v>1550400</v>
      </c>
      <c r="E365" s="127">
        <v>0</v>
      </c>
    </row>
    <row r="366" spans="1:5" ht="21" customHeight="1">
      <c r="A366" s="235" t="s">
        <v>126</v>
      </c>
      <c r="B366" s="65">
        <v>441001</v>
      </c>
      <c r="C366" s="103"/>
      <c r="D366" s="127">
        <f t="shared" si="37"/>
        <v>8550</v>
      </c>
      <c r="E366" s="127">
        <v>0</v>
      </c>
    </row>
    <row r="367" spans="1:5" ht="21" customHeight="1">
      <c r="A367" s="236" t="s">
        <v>127</v>
      </c>
      <c r="B367" s="116">
        <v>441001</v>
      </c>
      <c r="C367" s="237"/>
      <c r="D367" s="127">
        <f t="shared" si="37"/>
        <v>178500</v>
      </c>
      <c r="E367" s="132">
        <v>0</v>
      </c>
    </row>
    <row r="368" spans="1:5" ht="21" customHeight="1">
      <c r="A368" s="236" t="s">
        <v>128</v>
      </c>
      <c r="B368" s="116">
        <v>441001</v>
      </c>
      <c r="C368" s="237"/>
      <c r="D368" s="127">
        <f t="shared" si="37"/>
        <v>171000</v>
      </c>
      <c r="E368" s="132">
        <v>0</v>
      </c>
    </row>
    <row r="369" spans="1:5" ht="21" customHeight="1">
      <c r="A369" s="236" t="s">
        <v>137</v>
      </c>
      <c r="B369" s="116">
        <v>441001</v>
      </c>
      <c r="C369" s="237"/>
      <c r="D369" s="127">
        <f t="shared" si="37"/>
        <v>51100</v>
      </c>
      <c r="E369" s="132">
        <v>0</v>
      </c>
    </row>
    <row r="370" spans="1:5" ht="21" customHeight="1">
      <c r="A370" s="236" t="s">
        <v>422</v>
      </c>
      <c r="B370" s="116">
        <v>441002</v>
      </c>
      <c r="C370" s="237"/>
      <c r="D370" s="127">
        <f t="shared" si="37"/>
        <v>20000</v>
      </c>
      <c r="E370" s="132"/>
    </row>
    <row r="371" spans="1:5" ht="21" customHeight="1">
      <c r="A371" s="236" t="s">
        <v>466</v>
      </c>
      <c r="B371" s="116">
        <v>441001</v>
      </c>
      <c r="C371" s="237"/>
      <c r="D371" s="127">
        <f t="shared" si="37"/>
        <v>202400</v>
      </c>
      <c r="E371" s="132">
        <v>127500</v>
      </c>
    </row>
    <row r="372" spans="1:5" ht="21" customHeight="1">
      <c r="A372" s="225" t="s">
        <v>4</v>
      </c>
      <c r="B372" s="186"/>
      <c r="C372" s="220"/>
      <c r="D372" s="200">
        <f>SUM(D364:D371)</f>
        <v>6237450</v>
      </c>
      <c r="E372" s="200">
        <f>SUM(E364:E371)</f>
        <v>127500</v>
      </c>
    </row>
    <row r="373" spans="1:5" ht="21" customHeight="1" thickBot="1">
      <c r="A373" s="239" t="s">
        <v>5</v>
      </c>
      <c r="B373" s="118"/>
      <c r="C373" s="73">
        <f>C316+C327+C332+C342+C358+C362+C346+C335</f>
        <v>29587803</v>
      </c>
      <c r="D373" s="240">
        <f>D316+D327+D342+D358+D362+D372+D332</f>
        <v>22371096.57</v>
      </c>
      <c r="E373" s="240">
        <f>E316+E327+E342+E358+E362+E372+E332</f>
        <v>1082964.07</v>
      </c>
    </row>
    <row r="374" spans="1:5" ht="21" customHeight="1" thickTop="1">
      <c r="A374" s="239"/>
      <c r="B374" s="241"/>
      <c r="C374" s="152"/>
      <c r="D374" s="152"/>
    </row>
    <row r="377" spans="1:5" ht="21" customHeight="1">
      <c r="A377" s="332" t="s">
        <v>467</v>
      </c>
      <c r="B377" s="332"/>
      <c r="C377" s="332"/>
      <c r="D377" s="332"/>
    </row>
    <row r="378" spans="1:5" ht="21" customHeight="1">
      <c r="A378" s="332" t="s">
        <v>469</v>
      </c>
      <c r="B378" s="332"/>
      <c r="C378" s="332"/>
      <c r="D378" s="332"/>
    </row>
    <row r="379" spans="1:5" ht="21" customHeight="1">
      <c r="A379" s="332" t="s">
        <v>468</v>
      </c>
      <c r="B379" s="332"/>
      <c r="C379" s="332"/>
      <c r="D379" s="332"/>
    </row>
    <row r="380" spans="1:5" ht="21" customHeight="1">
      <c r="A380" s="281"/>
      <c r="B380" s="281"/>
      <c r="C380" s="281"/>
      <c r="D380" s="281"/>
    </row>
    <row r="381" spans="1:5" ht="21" customHeight="1">
      <c r="D381" s="242" t="s">
        <v>377</v>
      </c>
    </row>
    <row r="382" spans="1:5" ht="21" customHeight="1">
      <c r="A382" s="333" t="s">
        <v>174</v>
      </c>
      <c r="B382" s="333"/>
      <c r="C382" s="333"/>
      <c r="D382" s="333"/>
    </row>
    <row r="383" spans="1:5" ht="21" customHeight="1">
      <c r="A383" s="333" t="s">
        <v>175</v>
      </c>
      <c r="B383" s="333"/>
      <c r="C383" s="333"/>
      <c r="D383" s="333"/>
    </row>
    <row r="384" spans="1:5" ht="21" customHeight="1">
      <c r="A384" s="333" t="s">
        <v>493</v>
      </c>
      <c r="B384" s="333"/>
      <c r="C384" s="333"/>
      <c r="D384" s="333"/>
    </row>
    <row r="385" spans="1:5" ht="21" customHeight="1">
      <c r="A385" s="186" t="s">
        <v>44</v>
      </c>
      <c r="B385" s="186" t="s">
        <v>71</v>
      </c>
      <c r="C385" s="186" t="s">
        <v>41</v>
      </c>
      <c r="D385" s="186" t="s">
        <v>383</v>
      </c>
      <c r="E385" s="186" t="s">
        <v>72</v>
      </c>
    </row>
    <row r="386" spans="1:5" ht="21" customHeight="1">
      <c r="A386" s="203" t="s">
        <v>73</v>
      </c>
      <c r="B386" s="204">
        <v>410000</v>
      </c>
      <c r="C386" s="205"/>
      <c r="D386" s="106"/>
      <c r="E386" s="106"/>
    </row>
    <row r="387" spans="1:5" ht="21" customHeight="1">
      <c r="A387" s="206" t="s">
        <v>81</v>
      </c>
      <c r="B387" s="207">
        <v>411000</v>
      </c>
      <c r="C387" s="208"/>
      <c r="D387" s="69"/>
      <c r="E387" s="69"/>
    </row>
    <row r="388" spans="1:5" ht="21" customHeight="1">
      <c r="A388" s="178" t="s">
        <v>86</v>
      </c>
      <c r="B388" s="209">
        <v>411001</v>
      </c>
      <c r="C388" s="208">
        <v>44424</v>
      </c>
      <c r="D388" s="127">
        <f>E388+D312</f>
        <v>21915</v>
      </c>
      <c r="E388" s="127">
        <v>13560</v>
      </c>
    </row>
    <row r="389" spans="1:5" ht="21" customHeight="1">
      <c r="A389" s="178" t="s">
        <v>87</v>
      </c>
      <c r="B389" s="209">
        <v>411002</v>
      </c>
      <c r="C389" s="208">
        <v>52397</v>
      </c>
      <c r="D389" s="127">
        <f t="shared" ref="D389:D391" si="38">E389+D313</f>
        <v>3066</v>
      </c>
      <c r="E389" s="127">
        <v>2356</v>
      </c>
    </row>
    <row r="390" spans="1:5" ht="21" customHeight="1">
      <c r="A390" s="178" t="s">
        <v>88</v>
      </c>
      <c r="B390" s="209">
        <v>411003</v>
      </c>
      <c r="C390" s="210">
        <v>1040</v>
      </c>
      <c r="D390" s="127">
        <f t="shared" si="38"/>
        <v>400</v>
      </c>
      <c r="E390" s="127">
        <v>400</v>
      </c>
    </row>
    <row r="391" spans="1:5" ht="21" customHeight="1">
      <c r="A391" s="211" t="s">
        <v>89</v>
      </c>
      <c r="B391" s="212">
        <v>411004</v>
      </c>
      <c r="C391" s="213">
        <v>330</v>
      </c>
      <c r="D391" s="127">
        <f t="shared" si="38"/>
        <v>0</v>
      </c>
      <c r="E391" s="132">
        <v>0</v>
      </c>
    </row>
    <row r="392" spans="1:5" ht="21" customHeight="1">
      <c r="A392" s="214" t="s">
        <v>76</v>
      </c>
      <c r="B392" s="186"/>
      <c r="C392" s="202">
        <f>SUM(C388:C391)</f>
        <v>98191</v>
      </c>
      <c r="D392" s="202">
        <f t="shared" ref="D392:E392" si="39">SUM(D388:D391)</f>
        <v>25381</v>
      </c>
      <c r="E392" s="202">
        <f t="shared" si="39"/>
        <v>16316</v>
      </c>
    </row>
    <row r="393" spans="1:5" ht="21" customHeight="1">
      <c r="A393" s="215" t="s">
        <v>82</v>
      </c>
      <c r="B393" s="216">
        <v>412000</v>
      </c>
      <c r="C393" s="217"/>
      <c r="D393" s="68"/>
      <c r="E393" s="68"/>
    </row>
    <row r="394" spans="1:5" ht="21" customHeight="1">
      <c r="A394" s="178" t="s">
        <v>198</v>
      </c>
      <c r="B394" s="218">
        <v>412101</v>
      </c>
      <c r="C394" s="217">
        <v>0</v>
      </c>
      <c r="D394" s="68">
        <f>E394+D318</f>
        <v>0</v>
      </c>
      <c r="E394" s="68">
        <v>0</v>
      </c>
    </row>
    <row r="395" spans="1:5" ht="21" customHeight="1">
      <c r="A395" s="219" t="s">
        <v>197</v>
      </c>
      <c r="B395" s="218">
        <v>412102</v>
      </c>
      <c r="C395" s="217">
        <v>594</v>
      </c>
      <c r="D395" s="68">
        <f t="shared" ref="D395:D402" si="40">E395+D319</f>
        <v>0</v>
      </c>
      <c r="E395" s="68">
        <v>0</v>
      </c>
    </row>
    <row r="396" spans="1:5" ht="21" customHeight="1">
      <c r="A396" s="178" t="s">
        <v>199</v>
      </c>
      <c r="B396" s="209">
        <v>412103</v>
      </c>
      <c r="C396" s="208">
        <v>1513</v>
      </c>
      <c r="D396" s="68">
        <f t="shared" si="40"/>
        <v>155.19999999999999</v>
      </c>
      <c r="E396" s="127">
        <v>0</v>
      </c>
    </row>
    <row r="397" spans="1:5" ht="21" customHeight="1">
      <c r="A397" s="178" t="s">
        <v>200</v>
      </c>
      <c r="B397" s="209">
        <v>412104</v>
      </c>
      <c r="C397" s="210">
        <v>20</v>
      </c>
      <c r="D397" s="68">
        <f t="shared" si="40"/>
        <v>0</v>
      </c>
      <c r="E397" s="127">
        <v>0</v>
      </c>
    </row>
    <row r="398" spans="1:5" ht="21" customHeight="1">
      <c r="A398" s="178" t="s">
        <v>201</v>
      </c>
      <c r="B398" s="209">
        <v>412108</v>
      </c>
      <c r="C398" s="210">
        <v>5000</v>
      </c>
      <c r="D398" s="68">
        <f t="shared" si="40"/>
        <v>5000</v>
      </c>
      <c r="E398" s="127">
        <v>5000</v>
      </c>
    </row>
    <row r="399" spans="1:5" ht="21" customHeight="1">
      <c r="A399" s="178" t="s">
        <v>205</v>
      </c>
      <c r="B399" s="209">
        <v>412111</v>
      </c>
      <c r="C399" s="210">
        <v>80</v>
      </c>
      <c r="D399" s="68">
        <f t="shared" si="40"/>
        <v>20</v>
      </c>
      <c r="E399" s="127">
        <v>0</v>
      </c>
    </row>
    <row r="400" spans="1:5" ht="21" customHeight="1">
      <c r="A400" s="178" t="s">
        <v>202</v>
      </c>
      <c r="B400" s="209">
        <v>412128</v>
      </c>
      <c r="C400" s="210">
        <v>250</v>
      </c>
      <c r="D400" s="68">
        <f t="shared" si="40"/>
        <v>100</v>
      </c>
      <c r="E400" s="127">
        <v>0</v>
      </c>
    </row>
    <row r="401" spans="1:5" ht="21" customHeight="1">
      <c r="A401" s="178" t="s">
        <v>203</v>
      </c>
      <c r="B401" s="209">
        <v>412210</v>
      </c>
      <c r="C401" s="208">
        <v>0</v>
      </c>
      <c r="D401" s="68">
        <f t="shared" si="40"/>
        <v>25925.599999999999</v>
      </c>
      <c r="E401" s="127">
        <v>0</v>
      </c>
    </row>
    <row r="402" spans="1:5" ht="21" customHeight="1">
      <c r="A402" s="211" t="s">
        <v>204</v>
      </c>
      <c r="B402" s="212">
        <v>412303</v>
      </c>
      <c r="C402" s="213">
        <v>16200</v>
      </c>
      <c r="D402" s="68">
        <f t="shared" si="40"/>
        <v>2900</v>
      </c>
      <c r="E402" s="132">
        <v>2700</v>
      </c>
    </row>
    <row r="403" spans="1:5" ht="21" customHeight="1">
      <c r="A403" s="214" t="s">
        <v>77</v>
      </c>
      <c r="B403" s="186"/>
      <c r="C403" s="220">
        <f>SUM(C394:C402)</f>
        <v>23657</v>
      </c>
      <c r="D403" s="200">
        <f>SUM(D396:D402)</f>
        <v>34100.800000000003</v>
      </c>
      <c r="E403" s="200">
        <f>SUM(E396:E402)</f>
        <v>7700</v>
      </c>
    </row>
    <row r="404" spans="1:5" ht="21" customHeight="1">
      <c r="A404" s="221" t="s">
        <v>83</v>
      </c>
      <c r="B404" s="216">
        <v>413000</v>
      </c>
      <c r="C404" s="217"/>
      <c r="D404" s="68"/>
      <c r="E404" s="68"/>
    </row>
    <row r="405" spans="1:5" ht="21" customHeight="1">
      <c r="A405" s="222" t="s">
        <v>206</v>
      </c>
      <c r="B405" s="218">
        <v>413002</v>
      </c>
      <c r="C405" s="217">
        <v>300</v>
      </c>
      <c r="D405" s="68">
        <f>E405+D329</f>
        <v>0</v>
      </c>
      <c r="E405" s="68">
        <v>0</v>
      </c>
    </row>
    <row r="406" spans="1:5" ht="21" customHeight="1">
      <c r="A406" s="178" t="s">
        <v>207</v>
      </c>
      <c r="B406" s="209">
        <v>413003</v>
      </c>
      <c r="C406" s="208">
        <v>429036</v>
      </c>
      <c r="D406" s="68">
        <f t="shared" ref="D406:D407" si="41">E406+D330</f>
        <v>167449.54999999999</v>
      </c>
      <c r="E406" s="127">
        <v>5051.38</v>
      </c>
    </row>
    <row r="407" spans="1:5" ht="21" customHeight="1">
      <c r="A407" s="211" t="s">
        <v>208</v>
      </c>
      <c r="B407" s="212">
        <v>413999</v>
      </c>
      <c r="C407" s="223">
        <v>0</v>
      </c>
      <c r="D407" s="68">
        <f t="shared" si="41"/>
        <v>0</v>
      </c>
      <c r="E407" s="132">
        <v>0</v>
      </c>
    </row>
    <row r="408" spans="1:5" ht="21" customHeight="1">
      <c r="A408" s="214" t="s">
        <v>78</v>
      </c>
      <c r="B408" s="186"/>
      <c r="C408" s="220">
        <f>SUM(C405:C407)</f>
        <v>429336</v>
      </c>
      <c r="D408" s="200">
        <f>SUM(D406:D407)</f>
        <v>167449.54999999999</v>
      </c>
      <c r="E408" s="200">
        <f>SUM(E406:E407)</f>
        <v>5051.38</v>
      </c>
    </row>
    <row r="409" spans="1:5" ht="21" customHeight="1">
      <c r="A409" s="221" t="s">
        <v>84</v>
      </c>
      <c r="B409" s="216">
        <v>414000</v>
      </c>
      <c r="C409" s="217"/>
      <c r="D409" s="68"/>
      <c r="E409" s="68"/>
    </row>
    <row r="410" spans="1:5" ht="21" customHeight="1">
      <c r="A410" s="211" t="s">
        <v>209</v>
      </c>
      <c r="B410" s="212">
        <v>414001</v>
      </c>
      <c r="C410" s="223">
        <v>3060</v>
      </c>
      <c r="D410" s="132">
        <f>E410+D333</f>
        <v>0</v>
      </c>
      <c r="E410" s="132">
        <v>0</v>
      </c>
    </row>
    <row r="411" spans="1:5" ht="21" customHeight="1">
      <c r="A411" s="214" t="s">
        <v>79</v>
      </c>
      <c r="B411" s="186"/>
      <c r="C411" s="200">
        <f>SUM(C410)</f>
        <v>3060</v>
      </c>
      <c r="D411" s="200">
        <f t="shared" ref="D411:E411" si="42">SUM(D410)</f>
        <v>0</v>
      </c>
      <c r="E411" s="200">
        <f t="shared" si="42"/>
        <v>0</v>
      </c>
    </row>
    <row r="412" spans="1:5" ht="21" customHeight="1">
      <c r="A412" s="215" t="s">
        <v>85</v>
      </c>
      <c r="B412" s="216">
        <v>415000</v>
      </c>
      <c r="C412" s="217"/>
      <c r="D412" s="68"/>
      <c r="E412" s="68"/>
    </row>
    <row r="413" spans="1:5" ht="21" customHeight="1">
      <c r="A413" s="178" t="s">
        <v>90</v>
      </c>
      <c r="B413" s="209">
        <v>415003</v>
      </c>
      <c r="C413" s="224">
        <v>0</v>
      </c>
      <c r="D413" s="127">
        <f>E413+D337</f>
        <v>0</v>
      </c>
      <c r="E413" s="127">
        <v>0</v>
      </c>
    </row>
    <row r="414" spans="1:5" ht="21" customHeight="1">
      <c r="A414" s="178" t="s">
        <v>91</v>
      </c>
      <c r="B414" s="209">
        <v>415004</v>
      </c>
      <c r="C414" s="208">
        <v>172600</v>
      </c>
      <c r="D414" s="127">
        <f t="shared" ref="D414:D417" si="43">E414+D338</f>
        <v>130100</v>
      </c>
      <c r="E414" s="127">
        <v>22600</v>
      </c>
    </row>
    <row r="415" spans="1:5" ht="21" customHeight="1">
      <c r="A415" s="211" t="s">
        <v>0</v>
      </c>
      <c r="B415" s="209">
        <v>415006</v>
      </c>
      <c r="C415" s="213">
        <v>66</v>
      </c>
      <c r="D415" s="127">
        <f t="shared" si="43"/>
        <v>0</v>
      </c>
      <c r="E415" s="132">
        <v>0</v>
      </c>
    </row>
    <row r="416" spans="1:5" ht="21" customHeight="1">
      <c r="A416" s="211" t="s">
        <v>1</v>
      </c>
      <c r="B416" s="212">
        <v>415007</v>
      </c>
      <c r="C416" s="213">
        <v>0</v>
      </c>
      <c r="D416" s="127">
        <f t="shared" si="43"/>
        <v>0</v>
      </c>
      <c r="E416" s="132">
        <v>0</v>
      </c>
    </row>
    <row r="417" spans="1:5" ht="21" customHeight="1">
      <c r="A417" s="211" t="s">
        <v>2</v>
      </c>
      <c r="B417" s="212">
        <v>415999</v>
      </c>
      <c r="C417" s="223">
        <v>10400</v>
      </c>
      <c r="D417" s="127">
        <f t="shared" si="43"/>
        <v>1450</v>
      </c>
      <c r="E417" s="132">
        <v>1050</v>
      </c>
    </row>
    <row r="418" spans="1:5" ht="21" customHeight="1">
      <c r="A418" s="225" t="s">
        <v>80</v>
      </c>
      <c r="B418" s="186"/>
      <c r="C418" s="220">
        <f>SUM(C414:C417)</f>
        <v>183066</v>
      </c>
      <c r="D418" s="200">
        <f>SUM(D413:D417)</f>
        <v>131550</v>
      </c>
      <c r="E418" s="200">
        <f>SUM(E413:E417)</f>
        <v>23650</v>
      </c>
    </row>
    <row r="419" spans="1:5" ht="21" customHeight="1">
      <c r="A419" s="186" t="s">
        <v>44</v>
      </c>
      <c r="B419" s="186" t="s">
        <v>71</v>
      </c>
      <c r="C419" s="226" t="s">
        <v>41</v>
      </c>
      <c r="D419" s="226" t="s">
        <v>385</v>
      </c>
      <c r="E419" s="226" t="s">
        <v>72</v>
      </c>
    </row>
    <row r="420" spans="1:5" ht="21" customHeight="1">
      <c r="A420" s="227" t="s">
        <v>92</v>
      </c>
      <c r="B420" s="228">
        <v>416000</v>
      </c>
      <c r="C420" s="205"/>
      <c r="D420" s="106"/>
      <c r="E420" s="106"/>
    </row>
    <row r="421" spans="1:5" ht="21" customHeight="1">
      <c r="A421" s="211" t="s">
        <v>93</v>
      </c>
      <c r="B421" s="212">
        <v>416001</v>
      </c>
      <c r="C421" s="223">
        <v>0</v>
      </c>
      <c r="D421" s="132">
        <v>0</v>
      </c>
      <c r="E421" s="132">
        <v>0</v>
      </c>
    </row>
    <row r="422" spans="1:5" ht="21" customHeight="1">
      <c r="A422" s="214" t="s">
        <v>79</v>
      </c>
      <c r="B422" s="186"/>
      <c r="C422" s="200">
        <f>SUM(C421)</f>
        <v>0</v>
      </c>
      <c r="D422" s="200">
        <f t="shared" ref="D422:E422" si="44">SUM(D421)</f>
        <v>0</v>
      </c>
      <c r="E422" s="200">
        <f t="shared" si="44"/>
        <v>0</v>
      </c>
    </row>
    <row r="423" spans="1:5" ht="21" customHeight="1">
      <c r="A423" s="229" t="s">
        <v>74</v>
      </c>
      <c r="B423" s="114">
        <v>420000</v>
      </c>
      <c r="C423" s="217"/>
      <c r="D423" s="68"/>
      <c r="E423" s="68"/>
    </row>
    <row r="424" spans="1:5" ht="21" customHeight="1">
      <c r="A424" s="230" t="s">
        <v>94</v>
      </c>
      <c r="B424" s="104">
        <v>421000</v>
      </c>
      <c r="C424" s="208"/>
      <c r="D424" s="69"/>
      <c r="E424" s="69"/>
    </row>
    <row r="425" spans="1:5" ht="21" customHeight="1">
      <c r="A425" s="178" t="s">
        <v>116</v>
      </c>
      <c r="B425" s="65">
        <v>421001</v>
      </c>
      <c r="C425" s="208">
        <v>95499</v>
      </c>
      <c r="D425" s="69">
        <f>E425+D349</f>
        <v>159221.54999999999</v>
      </c>
      <c r="E425" s="69">
        <v>0</v>
      </c>
    </row>
    <row r="426" spans="1:5" ht="21" customHeight="1">
      <c r="A426" s="178" t="s">
        <v>117</v>
      </c>
      <c r="B426" s="65">
        <v>421002</v>
      </c>
      <c r="C426" s="210">
        <v>7776645</v>
      </c>
      <c r="D426" s="69">
        <f t="shared" ref="D426:D433" si="45">E426+D350</f>
        <v>3439479.3299999996</v>
      </c>
      <c r="E426" s="127">
        <v>772529.07</v>
      </c>
    </row>
    <row r="427" spans="1:5" ht="21" customHeight="1">
      <c r="A427" s="178" t="s">
        <v>210</v>
      </c>
      <c r="B427" s="65">
        <v>421004</v>
      </c>
      <c r="C427" s="208">
        <v>3582218</v>
      </c>
      <c r="D427" s="69">
        <f t="shared" si="45"/>
        <v>1740378.86</v>
      </c>
      <c r="E427" s="127">
        <v>319223.58</v>
      </c>
    </row>
    <row r="428" spans="1:5" ht="21" customHeight="1">
      <c r="A428" s="178" t="s">
        <v>118</v>
      </c>
      <c r="B428" s="65">
        <v>421005</v>
      </c>
      <c r="C428" s="208">
        <v>58490</v>
      </c>
      <c r="D428" s="69">
        <f t="shared" si="45"/>
        <v>27006.190000000002</v>
      </c>
      <c r="E428" s="127">
        <v>15163.17</v>
      </c>
    </row>
    <row r="429" spans="1:5" ht="21" customHeight="1">
      <c r="A429" s="178" t="s">
        <v>119</v>
      </c>
      <c r="B429" s="65">
        <v>421006</v>
      </c>
      <c r="C429" s="208">
        <v>1685098</v>
      </c>
      <c r="D429" s="69">
        <f t="shared" si="45"/>
        <v>948618.54</v>
      </c>
      <c r="E429" s="127">
        <v>178227.75</v>
      </c>
    </row>
    <row r="430" spans="1:5" ht="21" customHeight="1">
      <c r="A430" s="178" t="s">
        <v>120</v>
      </c>
      <c r="B430" s="65">
        <v>421007</v>
      </c>
      <c r="C430" s="208">
        <v>2292067</v>
      </c>
      <c r="D430" s="69">
        <f t="shared" si="45"/>
        <v>1898622.5</v>
      </c>
      <c r="E430" s="127">
        <v>304147.02</v>
      </c>
    </row>
    <row r="431" spans="1:5" ht="21" customHeight="1">
      <c r="A431" s="178" t="s">
        <v>121</v>
      </c>
      <c r="B431" s="65">
        <v>421012</v>
      </c>
      <c r="C431" s="208">
        <v>72593</v>
      </c>
      <c r="D431" s="69">
        <f t="shared" si="45"/>
        <v>11596.55</v>
      </c>
      <c r="E431" s="127">
        <v>0</v>
      </c>
    </row>
    <row r="432" spans="1:5" ht="21" customHeight="1">
      <c r="A432" s="178" t="s">
        <v>122</v>
      </c>
      <c r="B432" s="65">
        <v>421013</v>
      </c>
      <c r="C432" s="208">
        <v>132473</v>
      </c>
      <c r="D432" s="69">
        <f t="shared" si="45"/>
        <v>37168.67</v>
      </c>
      <c r="E432" s="127">
        <v>0</v>
      </c>
    </row>
    <row r="433" spans="1:5" ht="21" customHeight="1">
      <c r="A433" s="211" t="s">
        <v>123</v>
      </c>
      <c r="B433" s="116">
        <v>421015</v>
      </c>
      <c r="C433" s="213">
        <v>655915</v>
      </c>
      <c r="D433" s="69">
        <f t="shared" si="45"/>
        <v>418666</v>
      </c>
      <c r="E433" s="117">
        <v>89117</v>
      </c>
    </row>
    <row r="434" spans="1:5" ht="21" customHeight="1">
      <c r="A434" s="211" t="s">
        <v>539</v>
      </c>
      <c r="B434" s="116">
        <v>421017</v>
      </c>
      <c r="C434" s="213">
        <v>0</v>
      </c>
      <c r="D434" s="69">
        <v>1020</v>
      </c>
      <c r="E434" s="117">
        <v>1020</v>
      </c>
    </row>
    <row r="435" spans="1:5" ht="21" customHeight="1">
      <c r="A435" s="214" t="s">
        <v>3</v>
      </c>
      <c r="B435" s="186"/>
      <c r="C435" s="202">
        <f>SUM(C425:C434)</f>
        <v>16350998</v>
      </c>
      <c r="D435" s="202">
        <f t="shared" ref="D435:E435" si="46">SUM(D425:D434)</f>
        <v>8681778.1899999995</v>
      </c>
      <c r="E435" s="202">
        <f t="shared" si="46"/>
        <v>1679427.5899999999</v>
      </c>
    </row>
    <row r="436" spans="1:5" ht="21" customHeight="1">
      <c r="A436" s="229" t="s">
        <v>75</v>
      </c>
      <c r="B436" s="114">
        <v>430000</v>
      </c>
      <c r="C436" s="217"/>
      <c r="D436" s="68"/>
      <c r="E436" s="68"/>
    </row>
    <row r="437" spans="1:5" ht="21" customHeight="1">
      <c r="A437" s="230" t="s">
        <v>95</v>
      </c>
      <c r="B437" s="104">
        <v>431000</v>
      </c>
      <c r="C437" s="208"/>
      <c r="D437" s="69"/>
      <c r="E437" s="69"/>
    </row>
    <row r="438" spans="1:5" ht="21" customHeight="1">
      <c r="A438" s="178" t="s">
        <v>211</v>
      </c>
      <c r="B438" s="65">
        <v>431002</v>
      </c>
      <c r="C438" s="231">
        <v>12499495</v>
      </c>
      <c r="D438" s="117">
        <f>E438+D361</f>
        <v>8825532</v>
      </c>
      <c r="E438" s="117">
        <v>0</v>
      </c>
    </row>
    <row r="439" spans="1:5" ht="21" customHeight="1">
      <c r="A439" s="225" t="s">
        <v>4</v>
      </c>
      <c r="B439" s="186"/>
      <c r="C439" s="202">
        <f>SUM(C438:C438)</f>
        <v>12499495</v>
      </c>
      <c r="D439" s="202">
        <f>SUM(D438:D438)</f>
        <v>8825532</v>
      </c>
      <c r="E439" s="202">
        <f>SUM(E438:E438)</f>
        <v>0</v>
      </c>
    </row>
    <row r="440" spans="1:5" ht="21" customHeight="1">
      <c r="A440" s="232" t="s">
        <v>212</v>
      </c>
      <c r="B440" s="204">
        <v>440000</v>
      </c>
      <c r="C440" s="233"/>
      <c r="D440" s="234"/>
      <c r="E440" s="234"/>
    </row>
    <row r="441" spans="1:5" ht="21" customHeight="1">
      <c r="A441" s="235" t="s">
        <v>124</v>
      </c>
      <c r="B441" s="65">
        <v>441001</v>
      </c>
      <c r="C441" s="103"/>
      <c r="D441" s="127">
        <f>E441+D364</f>
        <v>4866600</v>
      </c>
      <c r="E441" s="127">
        <v>811100</v>
      </c>
    </row>
    <row r="442" spans="1:5" ht="21" customHeight="1">
      <c r="A442" s="235" t="s">
        <v>125</v>
      </c>
      <c r="B442" s="65">
        <v>441001</v>
      </c>
      <c r="C442" s="103"/>
      <c r="D442" s="127">
        <f t="shared" ref="D442:D448" si="47">E442+D365</f>
        <v>1550400</v>
      </c>
      <c r="E442" s="127">
        <v>0</v>
      </c>
    </row>
    <row r="443" spans="1:5" ht="21" customHeight="1">
      <c r="A443" s="235" t="s">
        <v>126</v>
      </c>
      <c r="B443" s="65">
        <v>441001</v>
      </c>
      <c r="C443" s="103"/>
      <c r="D443" s="127">
        <f t="shared" si="47"/>
        <v>8550</v>
      </c>
      <c r="E443" s="127">
        <v>0</v>
      </c>
    </row>
    <row r="444" spans="1:5" ht="21" customHeight="1">
      <c r="A444" s="236" t="s">
        <v>127</v>
      </c>
      <c r="B444" s="116">
        <v>441001</v>
      </c>
      <c r="C444" s="237"/>
      <c r="D444" s="127">
        <f t="shared" si="47"/>
        <v>178500</v>
      </c>
      <c r="E444" s="132">
        <v>0</v>
      </c>
    </row>
    <row r="445" spans="1:5" ht="21" customHeight="1">
      <c r="A445" s="236" t="s">
        <v>128</v>
      </c>
      <c r="B445" s="116">
        <v>441001</v>
      </c>
      <c r="C445" s="237"/>
      <c r="D445" s="127">
        <f t="shared" si="47"/>
        <v>171000</v>
      </c>
      <c r="E445" s="132">
        <v>0</v>
      </c>
    </row>
    <row r="446" spans="1:5" ht="21" customHeight="1">
      <c r="A446" s="236" t="s">
        <v>137</v>
      </c>
      <c r="B446" s="116">
        <v>441001</v>
      </c>
      <c r="C446" s="237"/>
      <c r="D446" s="127">
        <f t="shared" si="47"/>
        <v>51100</v>
      </c>
      <c r="E446" s="132">
        <v>0</v>
      </c>
    </row>
    <row r="447" spans="1:5" ht="21" customHeight="1">
      <c r="A447" s="236" t="s">
        <v>422</v>
      </c>
      <c r="B447" s="116">
        <v>441002</v>
      </c>
      <c r="C447" s="237"/>
      <c r="D447" s="127">
        <f t="shared" si="47"/>
        <v>20000</v>
      </c>
      <c r="E447" s="132">
        <v>0</v>
      </c>
    </row>
    <row r="448" spans="1:5" ht="21" customHeight="1">
      <c r="A448" s="236" t="s">
        <v>466</v>
      </c>
      <c r="B448" s="116">
        <v>441001</v>
      </c>
      <c r="C448" s="237"/>
      <c r="D448" s="127">
        <f t="shared" si="47"/>
        <v>202400</v>
      </c>
      <c r="E448" s="132">
        <v>0</v>
      </c>
    </row>
    <row r="449" spans="1:5" ht="21" customHeight="1">
      <c r="A449" s="225" t="s">
        <v>4</v>
      </c>
      <c r="B449" s="186"/>
      <c r="C449" s="220"/>
      <c r="D449" s="200">
        <f>SUM(D441:D448)</f>
        <v>7048550</v>
      </c>
      <c r="E449" s="200">
        <f>SUM(E441:E448)</f>
        <v>811100</v>
      </c>
    </row>
    <row r="450" spans="1:5" ht="21" customHeight="1" thickBot="1">
      <c r="A450" s="239" t="s">
        <v>5</v>
      </c>
      <c r="B450" s="118"/>
      <c r="C450" s="73">
        <f>C392+C403+C408+C418+C435+C439+C422+C411</f>
        <v>29587803</v>
      </c>
      <c r="D450" s="240">
        <f>D392+D403+D418+D435+D439+D449+D408</f>
        <v>24914341.540000003</v>
      </c>
      <c r="E450" s="240">
        <f>E392+E403+E418+E435+E439+E449+E408</f>
        <v>2543244.9699999997</v>
      </c>
    </row>
    <row r="451" spans="1:5" ht="21" customHeight="1" thickTop="1">
      <c r="A451" s="239"/>
      <c r="B451" s="241"/>
      <c r="C451" s="152"/>
      <c r="D451" s="152"/>
    </row>
    <row r="454" spans="1:5" ht="21" customHeight="1">
      <c r="A454" s="332" t="s">
        <v>467</v>
      </c>
      <c r="B454" s="332"/>
      <c r="C454" s="332"/>
      <c r="D454" s="332"/>
    </row>
    <row r="455" spans="1:5" ht="21" customHeight="1">
      <c r="A455" s="332" t="s">
        <v>469</v>
      </c>
      <c r="B455" s="332"/>
      <c r="C455" s="332"/>
      <c r="D455" s="332"/>
    </row>
    <row r="456" spans="1:5" ht="21" customHeight="1">
      <c r="A456" s="332" t="s">
        <v>468</v>
      </c>
      <c r="B456" s="332"/>
      <c r="C456" s="332"/>
      <c r="D456" s="332"/>
    </row>
    <row r="457" spans="1:5" ht="21" customHeight="1">
      <c r="D457" s="242" t="s">
        <v>377</v>
      </c>
    </row>
    <row r="458" spans="1:5" ht="21" customHeight="1">
      <c r="A458" s="333" t="s">
        <v>174</v>
      </c>
      <c r="B458" s="333"/>
      <c r="C458" s="333"/>
      <c r="D458" s="333"/>
    </row>
    <row r="459" spans="1:5" ht="21" customHeight="1">
      <c r="A459" s="333" t="s">
        <v>175</v>
      </c>
      <c r="B459" s="333"/>
      <c r="C459" s="333"/>
      <c r="D459" s="333"/>
    </row>
    <row r="460" spans="1:5" ht="21" customHeight="1">
      <c r="A460" s="333" t="s">
        <v>537</v>
      </c>
      <c r="B460" s="333"/>
      <c r="C460" s="333"/>
      <c r="D460" s="333"/>
    </row>
    <row r="461" spans="1:5" ht="21" customHeight="1">
      <c r="A461" s="186" t="s">
        <v>44</v>
      </c>
      <c r="B461" s="186" t="s">
        <v>71</v>
      </c>
      <c r="C461" s="186" t="s">
        <v>41</v>
      </c>
      <c r="D461" s="186" t="s">
        <v>383</v>
      </c>
      <c r="E461" s="186" t="s">
        <v>72</v>
      </c>
    </row>
    <row r="462" spans="1:5" ht="21" customHeight="1">
      <c r="A462" s="203" t="s">
        <v>73</v>
      </c>
      <c r="B462" s="204">
        <v>410000</v>
      </c>
      <c r="C462" s="205"/>
      <c r="D462" s="106"/>
      <c r="E462" s="106"/>
    </row>
    <row r="463" spans="1:5" ht="21" customHeight="1">
      <c r="A463" s="206" t="s">
        <v>81</v>
      </c>
      <c r="B463" s="207">
        <v>411000</v>
      </c>
      <c r="C463" s="208"/>
      <c r="D463" s="69"/>
      <c r="E463" s="69"/>
    </row>
    <row r="464" spans="1:5" ht="21" customHeight="1">
      <c r="A464" s="178" t="s">
        <v>86</v>
      </c>
      <c r="B464" s="209">
        <v>411001</v>
      </c>
      <c r="C464" s="208">
        <v>44424</v>
      </c>
      <c r="D464" s="127">
        <f>E464+D388</f>
        <v>29476.67</v>
      </c>
      <c r="E464" s="127">
        <v>7561.67</v>
      </c>
    </row>
    <row r="465" spans="1:5" ht="21" customHeight="1">
      <c r="A465" s="178" t="s">
        <v>87</v>
      </c>
      <c r="B465" s="209">
        <v>411002</v>
      </c>
      <c r="C465" s="208">
        <v>52397</v>
      </c>
      <c r="D465" s="127">
        <f>E465+D389</f>
        <v>49182</v>
      </c>
      <c r="E465" s="127">
        <v>46116</v>
      </c>
    </row>
    <row r="466" spans="1:5" ht="21" customHeight="1">
      <c r="A466" s="178" t="s">
        <v>88</v>
      </c>
      <c r="B466" s="209">
        <v>411003</v>
      </c>
      <c r="C466" s="210">
        <v>1040</v>
      </c>
      <c r="D466" s="127">
        <f>E466+D390</f>
        <v>600</v>
      </c>
      <c r="E466" s="127">
        <v>200</v>
      </c>
    </row>
    <row r="467" spans="1:5" ht="21" customHeight="1">
      <c r="A467" s="211" t="s">
        <v>89</v>
      </c>
      <c r="B467" s="212">
        <v>411004</v>
      </c>
      <c r="C467" s="213">
        <v>330</v>
      </c>
      <c r="D467" s="127">
        <f>E467+D391</f>
        <v>0</v>
      </c>
      <c r="E467" s="132">
        <v>0</v>
      </c>
    </row>
    <row r="468" spans="1:5" ht="21" customHeight="1">
      <c r="A468" s="214" t="s">
        <v>76</v>
      </c>
      <c r="B468" s="186"/>
      <c r="C468" s="202">
        <f>SUM(C464:C467)</f>
        <v>98191</v>
      </c>
      <c r="D468" s="202">
        <f t="shared" ref="D468:E468" si="48">SUM(D464:D467)</f>
        <v>79258.67</v>
      </c>
      <c r="E468" s="202">
        <f t="shared" si="48"/>
        <v>53877.67</v>
      </c>
    </row>
    <row r="469" spans="1:5" ht="21" customHeight="1">
      <c r="A469" s="215" t="s">
        <v>82</v>
      </c>
      <c r="B469" s="216">
        <v>412000</v>
      </c>
      <c r="C469" s="217"/>
      <c r="D469" s="68"/>
      <c r="E469" s="68"/>
    </row>
    <row r="470" spans="1:5" ht="21" customHeight="1">
      <c r="A470" s="178" t="s">
        <v>198</v>
      </c>
      <c r="B470" s="218">
        <v>412101</v>
      </c>
      <c r="C470" s="217">
        <v>0</v>
      </c>
      <c r="D470" s="68">
        <f t="shared" ref="D470:D478" si="49">E470+D394</f>
        <v>0</v>
      </c>
      <c r="E470" s="68">
        <v>0</v>
      </c>
    </row>
    <row r="471" spans="1:5" ht="21" customHeight="1">
      <c r="A471" s="219" t="s">
        <v>197</v>
      </c>
      <c r="B471" s="218">
        <v>412102</v>
      </c>
      <c r="C471" s="217">
        <v>594</v>
      </c>
      <c r="D471" s="68">
        <f t="shared" si="49"/>
        <v>0</v>
      </c>
      <c r="E471" s="68">
        <v>0</v>
      </c>
    </row>
    <row r="472" spans="1:5" ht="21" customHeight="1">
      <c r="A472" s="178" t="s">
        <v>199</v>
      </c>
      <c r="B472" s="209">
        <v>412103</v>
      </c>
      <c r="C472" s="208">
        <v>1513</v>
      </c>
      <c r="D472" s="68">
        <f t="shared" si="49"/>
        <v>155.19999999999999</v>
      </c>
      <c r="E472" s="127">
        <v>0</v>
      </c>
    </row>
    <row r="473" spans="1:5" ht="21" customHeight="1">
      <c r="A473" s="178" t="s">
        <v>200</v>
      </c>
      <c r="B473" s="209">
        <v>412104</v>
      </c>
      <c r="C473" s="210">
        <v>20</v>
      </c>
      <c r="D473" s="68">
        <f t="shared" si="49"/>
        <v>0</v>
      </c>
      <c r="E473" s="127">
        <v>0</v>
      </c>
    </row>
    <row r="474" spans="1:5" ht="21" customHeight="1">
      <c r="A474" s="178" t="s">
        <v>201</v>
      </c>
      <c r="B474" s="209">
        <v>412108</v>
      </c>
      <c r="C474" s="210">
        <v>5000</v>
      </c>
      <c r="D474" s="68">
        <f t="shared" si="49"/>
        <v>5000</v>
      </c>
      <c r="E474" s="127">
        <v>0</v>
      </c>
    </row>
    <row r="475" spans="1:5" ht="21" customHeight="1">
      <c r="A475" s="178" t="s">
        <v>205</v>
      </c>
      <c r="B475" s="209">
        <v>412111</v>
      </c>
      <c r="C475" s="210">
        <v>80</v>
      </c>
      <c r="D475" s="68">
        <f t="shared" si="49"/>
        <v>20</v>
      </c>
      <c r="E475" s="127">
        <v>0</v>
      </c>
    </row>
    <row r="476" spans="1:5" ht="21" customHeight="1">
      <c r="A476" s="178" t="s">
        <v>202</v>
      </c>
      <c r="B476" s="209">
        <v>412128</v>
      </c>
      <c r="C476" s="210">
        <v>250</v>
      </c>
      <c r="D476" s="68">
        <f t="shared" si="49"/>
        <v>100</v>
      </c>
      <c r="E476" s="127">
        <v>0</v>
      </c>
    </row>
    <row r="477" spans="1:5" ht="21" customHeight="1">
      <c r="A477" s="178" t="s">
        <v>203</v>
      </c>
      <c r="B477" s="209">
        <v>412210</v>
      </c>
      <c r="C477" s="208">
        <v>0</v>
      </c>
      <c r="D477" s="68">
        <f t="shared" si="49"/>
        <v>25925.599999999999</v>
      </c>
      <c r="E477" s="127">
        <v>0</v>
      </c>
    </row>
    <row r="478" spans="1:5" ht="21" customHeight="1">
      <c r="A478" s="211" t="s">
        <v>204</v>
      </c>
      <c r="B478" s="212">
        <v>412303</v>
      </c>
      <c r="C478" s="213">
        <v>16200</v>
      </c>
      <c r="D478" s="68">
        <f t="shared" si="49"/>
        <v>4400</v>
      </c>
      <c r="E478" s="132">
        <v>1500</v>
      </c>
    </row>
    <row r="479" spans="1:5" ht="21" customHeight="1">
      <c r="A479" s="214" t="s">
        <v>77</v>
      </c>
      <c r="B479" s="186"/>
      <c r="C479" s="220">
        <f>SUM(C470:C478)</f>
        <v>23657</v>
      </c>
      <c r="D479" s="200">
        <f>SUM(D472:D478)</f>
        <v>35600.800000000003</v>
      </c>
      <c r="E479" s="200">
        <f>SUM(E472:E478)</f>
        <v>1500</v>
      </c>
    </row>
    <row r="480" spans="1:5" ht="21" customHeight="1">
      <c r="A480" s="221" t="s">
        <v>83</v>
      </c>
      <c r="B480" s="216">
        <v>413000</v>
      </c>
      <c r="C480" s="217"/>
      <c r="D480" s="68"/>
      <c r="E480" s="68"/>
    </row>
    <row r="481" spans="1:5" ht="21" customHeight="1">
      <c r="A481" s="222" t="s">
        <v>206</v>
      </c>
      <c r="B481" s="218">
        <v>413002</v>
      </c>
      <c r="C481" s="217">
        <v>300</v>
      </c>
      <c r="D481" s="68">
        <f>E481+D405</f>
        <v>0</v>
      </c>
      <c r="E481" s="68">
        <v>0</v>
      </c>
    </row>
    <row r="482" spans="1:5" ht="21" customHeight="1">
      <c r="A482" s="178" t="s">
        <v>207</v>
      </c>
      <c r="B482" s="209">
        <v>413003</v>
      </c>
      <c r="C482" s="208">
        <v>429036</v>
      </c>
      <c r="D482" s="68">
        <f>E482+D406</f>
        <v>167449.54999999999</v>
      </c>
      <c r="E482" s="127">
        <v>0</v>
      </c>
    </row>
    <row r="483" spans="1:5" ht="21" customHeight="1">
      <c r="A483" s="211" t="s">
        <v>208</v>
      </c>
      <c r="B483" s="212">
        <v>413999</v>
      </c>
      <c r="C483" s="223">
        <v>0</v>
      </c>
      <c r="D483" s="68">
        <f>E483+D407</f>
        <v>0</v>
      </c>
      <c r="E483" s="132">
        <v>0</v>
      </c>
    </row>
    <row r="484" spans="1:5" ht="21" customHeight="1">
      <c r="A484" s="214" t="s">
        <v>78</v>
      </c>
      <c r="B484" s="186"/>
      <c r="C484" s="220">
        <f>SUM(C481:C483)</f>
        <v>429336</v>
      </c>
      <c r="D484" s="200">
        <f>SUM(D482:D483)</f>
        <v>167449.54999999999</v>
      </c>
      <c r="E484" s="200">
        <f>SUM(E482:E483)</f>
        <v>0</v>
      </c>
    </row>
    <row r="485" spans="1:5" ht="21" customHeight="1">
      <c r="A485" s="221" t="s">
        <v>84</v>
      </c>
      <c r="B485" s="216">
        <v>414000</v>
      </c>
      <c r="C485" s="217"/>
      <c r="D485" s="68"/>
      <c r="E485" s="68"/>
    </row>
    <row r="486" spans="1:5" ht="21" customHeight="1">
      <c r="A486" s="211" t="s">
        <v>209</v>
      </c>
      <c r="B486" s="212">
        <v>414001</v>
      </c>
      <c r="C486" s="223">
        <v>3060</v>
      </c>
      <c r="D486" s="132">
        <f>E486+D410</f>
        <v>0</v>
      </c>
      <c r="E486" s="132">
        <v>0</v>
      </c>
    </row>
    <row r="487" spans="1:5" ht="21" customHeight="1">
      <c r="A487" s="214" t="s">
        <v>79</v>
      </c>
      <c r="B487" s="186"/>
      <c r="C487" s="200">
        <f>SUM(C486)</f>
        <v>3060</v>
      </c>
      <c r="D487" s="200">
        <f t="shared" ref="D487:E487" si="50">SUM(D486)</f>
        <v>0</v>
      </c>
      <c r="E487" s="200">
        <f t="shared" si="50"/>
        <v>0</v>
      </c>
    </row>
    <row r="488" spans="1:5" ht="21" customHeight="1">
      <c r="A488" s="215" t="s">
        <v>85</v>
      </c>
      <c r="B488" s="216">
        <v>415000</v>
      </c>
      <c r="C488" s="217"/>
      <c r="D488" s="68"/>
      <c r="E488" s="68"/>
    </row>
    <row r="489" spans="1:5" ht="21" customHeight="1">
      <c r="A489" s="178" t="s">
        <v>90</v>
      </c>
      <c r="B489" s="209">
        <v>415003</v>
      </c>
      <c r="C489" s="224">
        <v>0</v>
      </c>
      <c r="D489" s="127">
        <f>E489+D413</f>
        <v>0</v>
      </c>
      <c r="E489" s="127">
        <v>0</v>
      </c>
    </row>
    <row r="490" spans="1:5" ht="21" customHeight="1">
      <c r="A490" s="178" t="s">
        <v>91</v>
      </c>
      <c r="B490" s="209">
        <v>415004</v>
      </c>
      <c r="C490" s="208">
        <v>172600</v>
      </c>
      <c r="D490" s="127">
        <f>E490+D414</f>
        <v>130100</v>
      </c>
      <c r="E490" s="127">
        <v>0</v>
      </c>
    </row>
    <row r="491" spans="1:5" ht="21" customHeight="1">
      <c r="A491" s="211" t="s">
        <v>0</v>
      </c>
      <c r="B491" s="209">
        <v>415006</v>
      </c>
      <c r="C491" s="213">
        <v>66</v>
      </c>
      <c r="D491" s="127">
        <f>E491+D415</f>
        <v>0</v>
      </c>
      <c r="E491" s="132">
        <v>0</v>
      </c>
    </row>
    <row r="492" spans="1:5" ht="21" customHeight="1">
      <c r="A492" s="211" t="s">
        <v>1</v>
      </c>
      <c r="B492" s="212">
        <v>415007</v>
      </c>
      <c r="C492" s="213">
        <v>0</v>
      </c>
      <c r="D492" s="127">
        <f>E492+D416</f>
        <v>0</v>
      </c>
      <c r="E492" s="132">
        <v>0</v>
      </c>
    </row>
    <row r="493" spans="1:5" ht="21" customHeight="1">
      <c r="A493" s="211" t="s">
        <v>2</v>
      </c>
      <c r="B493" s="212">
        <v>415999</v>
      </c>
      <c r="C493" s="223">
        <v>10400</v>
      </c>
      <c r="D493" s="127">
        <f>E493+D417</f>
        <v>1450</v>
      </c>
      <c r="E493" s="132">
        <v>0</v>
      </c>
    </row>
    <row r="494" spans="1:5" ht="21" customHeight="1">
      <c r="A494" s="225" t="s">
        <v>80</v>
      </c>
      <c r="B494" s="186"/>
      <c r="C494" s="220">
        <f>SUM(C490:C493)</f>
        <v>183066</v>
      </c>
      <c r="D494" s="200">
        <f>SUM(D489:D493)</f>
        <v>131550</v>
      </c>
      <c r="E494" s="200">
        <f>SUM(E489:E493)</f>
        <v>0</v>
      </c>
    </row>
    <row r="495" spans="1:5" ht="21" customHeight="1">
      <c r="A495" s="186" t="s">
        <v>44</v>
      </c>
      <c r="B495" s="186" t="s">
        <v>71</v>
      </c>
      <c r="C495" s="226" t="s">
        <v>41</v>
      </c>
      <c r="D495" s="226" t="s">
        <v>385</v>
      </c>
      <c r="E495" s="226" t="s">
        <v>72</v>
      </c>
    </row>
    <row r="496" spans="1:5" ht="21" customHeight="1">
      <c r="A496" s="227" t="s">
        <v>92</v>
      </c>
      <c r="B496" s="228">
        <v>416000</v>
      </c>
      <c r="C496" s="205"/>
      <c r="D496" s="106"/>
      <c r="E496" s="106"/>
    </row>
    <row r="497" spans="1:5" ht="21" customHeight="1">
      <c r="A497" s="211" t="s">
        <v>93</v>
      </c>
      <c r="B497" s="212">
        <v>416001</v>
      </c>
      <c r="C497" s="223">
        <v>0</v>
      </c>
      <c r="D497" s="132">
        <v>0</v>
      </c>
      <c r="E497" s="132">
        <v>0</v>
      </c>
    </row>
    <row r="498" spans="1:5" ht="21" customHeight="1">
      <c r="A498" s="214" t="s">
        <v>79</v>
      </c>
      <c r="B498" s="186"/>
      <c r="C498" s="200">
        <f>SUM(C497)</f>
        <v>0</v>
      </c>
      <c r="D498" s="200">
        <f t="shared" ref="D498:E498" si="51">SUM(D497)</f>
        <v>0</v>
      </c>
      <c r="E498" s="200">
        <f t="shared" si="51"/>
        <v>0</v>
      </c>
    </row>
    <row r="499" spans="1:5" ht="21" customHeight="1">
      <c r="A499" s="229" t="s">
        <v>74</v>
      </c>
      <c r="B499" s="114">
        <v>420000</v>
      </c>
      <c r="C499" s="217"/>
      <c r="D499" s="68"/>
      <c r="E499" s="68"/>
    </row>
    <row r="500" spans="1:5" ht="21" customHeight="1">
      <c r="A500" s="230" t="s">
        <v>94</v>
      </c>
      <c r="B500" s="104">
        <v>421000</v>
      </c>
      <c r="C500" s="208"/>
      <c r="D500" s="69"/>
      <c r="E500" s="69"/>
    </row>
    <row r="501" spans="1:5" ht="21" customHeight="1">
      <c r="A501" s="178" t="s">
        <v>116</v>
      </c>
      <c r="B501" s="65">
        <v>421001</v>
      </c>
      <c r="C501" s="208">
        <v>95499</v>
      </c>
      <c r="D501" s="69">
        <f t="shared" ref="D501:D510" si="52">E501+D425</f>
        <v>159221.54999999999</v>
      </c>
      <c r="E501" s="69">
        <v>0</v>
      </c>
    </row>
    <row r="502" spans="1:5" ht="21" customHeight="1">
      <c r="A502" s="178" t="s">
        <v>117</v>
      </c>
      <c r="B502" s="65">
        <v>421002</v>
      </c>
      <c r="C502" s="210">
        <v>7776645</v>
      </c>
      <c r="D502" s="69">
        <f t="shared" si="52"/>
        <v>4214988.5199999996</v>
      </c>
      <c r="E502" s="127">
        <v>775509.19</v>
      </c>
    </row>
    <row r="503" spans="1:5" ht="21" customHeight="1">
      <c r="A503" s="178" t="s">
        <v>210</v>
      </c>
      <c r="B503" s="65">
        <v>421004</v>
      </c>
      <c r="C503" s="208">
        <v>3582218</v>
      </c>
      <c r="D503" s="69">
        <f t="shared" si="52"/>
        <v>2061557.36</v>
      </c>
      <c r="E503" s="127">
        <v>321178.5</v>
      </c>
    </row>
    <row r="504" spans="1:5" ht="21" customHeight="1">
      <c r="A504" s="178" t="s">
        <v>118</v>
      </c>
      <c r="B504" s="65">
        <v>421005</v>
      </c>
      <c r="C504" s="208">
        <v>58490</v>
      </c>
      <c r="D504" s="69">
        <f t="shared" si="52"/>
        <v>27006.190000000002</v>
      </c>
      <c r="E504" s="127">
        <v>0</v>
      </c>
    </row>
    <row r="505" spans="1:5" ht="21" customHeight="1">
      <c r="A505" s="178" t="s">
        <v>119</v>
      </c>
      <c r="B505" s="65">
        <v>421006</v>
      </c>
      <c r="C505" s="208">
        <v>1685098</v>
      </c>
      <c r="D505" s="69">
        <f t="shared" si="52"/>
        <v>1196266.6200000001</v>
      </c>
      <c r="E505" s="127">
        <v>247648.08</v>
      </c>
    </row>
    <row r="506" spans="1:5" ht="21" customHeight="1">
      <c r="A506" s="178" t="s">
        <v>120</v>
      </c>
      <c r="B506" s="65">
        <v>421007</v>
      </c>
      <c r="C506" s="208">
        <v>2292067</v>
      </c>
      <c r="D506" s="69">
        <f t="shared" si="52"/>
        <v>2279214.37</v>
      </c>
      <c r="E506" s="127">
        <v>380591.87</v>
      </c>
    </row>
    <row r="507" spans="1:5" ht="21" customHeight="1">
      <c r="A507" s="178" t="s">
        <v>121</v>
      </c>
      <c r="B507" s="65">
        <v>421012</v>
      </c>
      <c r="C507" s="208">
        <v>72593</v>
      </c>
      <c r="D507" s="69">
        <f t="shared" si="52"/>
        <v>11596.55</v>
      </c>
      <c r="E507" s="127">
        <v>0</v>
      </c>
    </row>
    <row r="508" spans="1:5" ht="21" customHeight="1">
      <c r="A508" s="178" t="s">
        <v>122</v>
      </c>
      <c r="B508" s="65">
        <v>421013</v>
      </c>
      <c r="C508" s="208">
        <v>132473</v>
      </c>
      <c r="D508" s="69">
        <f t="shared" si="52"/>
        <v>37168.67</v>
      </c>
      <c r="E508" s="127">
        <v>0</v>
      </c>
    </row>
    <row r="509" spans="1:5" ht="21" customHeight="1">
      <c r="A509" s="211" t="s">
        <v>123</v>
      </c>
      <c r="B509" s="116">
        <v>421015</v>
      </c>
      <c r="C509" s="213">
        <v>655915</v>
      </c>
      <c r="D509" s="69">
        <f t="shared" si="52"/>
        <v>502845</v>
      </c>
      <c r="E509" s="117">
        <v>84179</v>
      </c>
    </row>
    <row r="510" spans="1:5" ht="21" customHeight="1">
      <c r="A510" s="211" t="s">
        <v>539</v>
      </c>
      <c r="B510" s="116">
        <v>421017</v>
      </c>
      <c r="C510" s="213">
        <v>0</v>
      </c>
      <c r="D510" s="69">
        <f t="shared" si="52"/>
        <v>1020</v>
      </c>
      <c r="E510" s="117">
        <v>0</v>
      </c>
    </row>
    <row r="511" spans="1:5" ht="21" customHeight="1">
      <c r="A511" s="214" t="s">
        <v>3</v>
      </c>
      <c r="B511" s="186"/>
      <c r="C511" s="202">
        <f>SUM(C501:C510)</f>
        <v>16350998</v>
      </c>
      <c r="D511" s="202">
        <f t="shared" ref="D511:E511" si="53">SUM(D501:D510)</f>
        <v>10490884.83</v>
      </c>
      <c r="E511" s="202">
        <f t="shared" si="53"/>
        <v>1809106.6400000001</v>
      </c>
    </row>
    <row r="512" spans="1:5" ht="21" customHeight="1">
      <c r="A512" s="229" t="s">
        <v>75</v>
      </c>
      <c r="B512" s="114">
        <v>430000</v>
      </c>
      <c r="C512" s="217"/>
      <c r="D512" s="68"/>
      <c r="E512" s="68"/>
    </row>
    <row r="513" spans="1:5" ht="21" customHeight="1">
      <c r="A513" s="230" t="s">
        <v>95</v>
      </c>
      <c r="B513" s="104">
        <v>431000</v>
      </c>
      <c r="C513" s="208"/>
      <c r="D513" s="69"/>
      <c r="E513" s="69"/>
    </row>
    <row r="514" spans="1:5" ht="21" customHeight="1">
      <c r="A514" s="178" t="s">
        <v>211</v>
      </c>
      <c r="B514" s="65">
        <v>431002</v>
      </c>
      <c r="C514" s="231">
        <v>12499495</v>
      </c>
      <c r="D514" s="117">
        <f>E514+D438</f>
        <v>9740092</v>
      </c>
      <c r="E514" s="117">
        <v>914560</v>
      </c>
    </row>
    <row r="515" spans="1:5" ht="21" customHeight="1">
      <c r="A515" s="225" t="s">
        <v>4</v>
      </c>
      <c r="B515" s="186"/>
      <c r="C515" s="202">
        <f>SUM(C514:C514)</f>
        <v>12499495</v>
      </c>
      <c r="D515" s="202">
        <f>SUM(D514:D514)</f>
        <v>9740092</v>
      </c>
      <c r="E515" s="202">
        <f>SUM(E514:E514)</f>
        <v>914560</v>
      </c>
    </row>
    <row r="516" spans="1:5" ht="21" customHeight="1">
      <c r="A516" s="232" t="s">
        <v>212</v>
      </c>
      <c r="B516" s="204">
        <v>440000</v>
      </c>
      <c r="C516" s="233"/>
      <c r="D516" s="234"/>
      <c r="E516" s="234"/>
    </row>
    <row r="517" spans="1:5" ht="21" customHeight="1">
      <c r="A517" s="235" t="s">
        <v>124</v>
      </c>
      <c r="B517" s="65">
        <v>441001</v>
      </c>
      <c r="C517" s="103"/>
      <c r="D517" s="127">
        <f t="shared" ref="D517:D524" si="54">E517+D441</f>
        <v>5637200</v>
      </c>
      <c r="E517" s="127">
        <v>770600</v>
      </c>
    </row>
    <row r="518" spans="1:5" ht="21" customHeight="1">
      <c r="A518" s="235" t="s">
        <v>125</v>
      </c>
      <c r="B518" s="65">
        <v>441001</v>
      </c>
      <c r="C518" s="103"/>
      <c r="D518" s="127">
        <f t="shared" si="54"/>
        <v>1808800</v>
      </c>
      <c r="E518" s="127">
        <v>258400</v>
      </c>
    </row>
    <row r="519" spans="1:5" ht="21" customHeight="1">
      <c r="A519" s="235" t="s">
        <v>126</v>
      </c>
      <c r="B519" s="65">
        <v>441001</v>
      </c>
      <c r="C519" s="103"/>
      <c r="D519" s="127">
        <f t="shared" si="54"/>
        <v>15390</v>
      </c>
      <c r="E519" s="127">
        <v>6840</v>
      </c>
    </row>
    <row r="520" spans="1:5" ht="21" customHeight="1">
      <c r="A520" s="236" t="s">
        <v>127</v>
      </c>
      <c r="B520" s="116">
        <v>441001</v>
      </c>
      <c r="C520" s="237"/>
      <c r="D520" s="127">
        <f t="shared" si="54"/>
        <v>323670</v>
      </c>
      <c r="E520" s="132">
        <v>145170</v>
      </c>
    </row>
    <row r="521" spans="1:5" ht="21" customHeight="1">
      <c r="A521" s="236" t="s">
        <v>128</v>
      </c>
      <c r="B521" s="116">
        <v>441001</v>
      </c>
      <c r="C521" s="237"/>
      <c r="D521" s="127">
        <f t="shared" si="54"/>
        <v>307800</v>
      </c>
      <c r="E521" s="132">
        <v>136800</v>
      </c>
    </row>
    <row r="522" spans="1:5" ht="21" customHeight="1">
      <c r="A522" s="236" t="s">
        <v>137</v>
      </c>
      <c r="B522" s="116">
        <v>441001</v>
      </c>
      <c r="C522" s="237"/>
      <c r="D522" s="127">
        <f t="shared" si="54"/>
        <v>51100</v>
      </c>
      <c r="E522" s="132">
        <v>0</v>
      </c>
    </row>
    <row r="523" spans="1:5" ht="21" customHeight="1">
      <c r="A523" s="236" t="s">
        <v>422</v>
      </c>
      <c r="B523" s="116">
        <v>441002</v>
      </c>
      <c r="C523" s="237"/>
      <c r="D523" s="127">
        <f t="shared" si="54"/>
        <v>20000</v>
      </c>
      <c r="E523" s="132">
        <v>0</v>
      </c>
    </row>
    <row r="524" spans="1:5" ht="21" customHeight="1">
      <c r="A524" s="236" t="s">
        <v>538</v>
      </c>
      <c r="B524" s="116">
        <v>441001</v>
      </c>
      <c r="C524" s="237"/>
      <c r="D524" s="127">
        <f t="shared" si="54"/>
        <v>1503299</v>
      </c>
      <c r="E524" s="132">
        <v>1300899</v>
      </c>
    </row>
    <row r="525" spans="1:5" ht="21" customHeight="1">
      <c r="A525" s="225" t="s">
        <v>4</v>
      </c>
      <c r="B525" s="186"/>
      <c r="C525" s="220"/>
      <c r="D525" s="200">
        <f>SUM(D517:D524)</f>
        <v>9667259</v>
      </c>
      <c r="E525" s="200">
        <f>SUM(E517:E524)</f>
        <v>2618709</v>
      </c>
    </row>
    <row r="526" spans="1:5" ht="21" customHeight="1" thickBot="1">
      <c r="A526" s="239" t="s">
        <v>5</v>
      </c>
      <c r="B526" s="118"/>
      <c r="C526" s="73">
        <f>C468+C479+C484+C494+C511+C515+C498+C487</f>
        <v>29587803</v>
      </c>
      <c r="D526" s="240">
        <f>D468+D479+D494+D511+D515+D525+D484</f>
        <v>30312094.850000001</v>
      </c>
      <c r="E526" s="240">
        <f>E468+E479+E494+E511+E515+E525+E484</f>
        <v>5397753.3100000005</v>
      </c>
    </row>
    <row r="527" spans="1:5" ht="21" customHeight="1" thickTop="1">
      <c r="A527" s="239"/>
      <c r="B527" s="241"/>
      <c r="C527" s="152"/>
      <c r="D527" s="152"/>
    </row>
    <row r="530" spans="1:5" ht="21" customHeight="1">
      <c r="A530" s="332" t="s">
        <v>467</v>
      </c>
      <c r="B530" s="332"/>
      <c r="C530" s="332"/>
      <c r="D530" s="332"/>
    </row>
    <row r="531" spans="1:5" ht="21" customHeight="1">
      <c r="A531" s="332" t="s">
        <v>469</v>
      </c>
      <c r="B531" s="332"/>
      <c r="C531" s="332"/>
      <c r="D531" s="332"/>
    </row>
    <row r="532" spans="1:5" ht="21" customHeight="1">
      <c r="A532" s="332" t="s">
        <v>468</v>
      </c>
      <c r="B532" s="332"/>
      <c r="C532" s="332"/>
      <c r="D532" s="332"/>
    </row>
    <row r="533" spans="1:5" ht="21" customHeight="1">
      <c r="D533" s="242" t="s">
        <v>377</v>
      </c>
    </row>
    <row r="534" spans="1:5" ht="21" customHeight="1">
      <c r="A534" s="333" t="s">
        <v>174</v>
      </c>
      <c r="B534" s="333"/>
      <c r="C534" s="333"/>
      <c r="D534" s="333"/>
    </row>
    <row r="535" spans="1:5" ht="21" customHeight="1">
      <c r="A535" s="333" t="s">
        <v>175</v>
      </c>
      <c r="B535" s="333"/>
      <c r="C535" s="333"/>
      <c r="D535" s="333"/>
    </row>
    <row r="536" spans="1:5" ht="21" customHeight="1">
      <c r="A536" s="333" t="s">
        <v>559</v>
      </c>
      <c r="B536" s="333"/>
      <c r="C536" s="333"/>
      <c r="D536" s="333"/>
    </row>
    <row r="537" spans="1:5" ht="21" customHeight="1">
      <c r="A537" s="186" t="s">
        <v>44</v>
      </c>
      <c r="B537" s="186" t="s">
        <v>71</v>
      </c>
      <c r="C537" s="186" t="s">
        <v>41</v>
      </c>
      <c r="D537" s="186" t="s">
        <v>383</v>
      </c>
      <c r="E537" s="186" t="s">
        <v>72</v>
      </c>
    </row>
    <row r="538" spans="1:5" ht="21" customHeight="1">
      <c r="A538" s="203" t="s">
        <v>73</v>
      </c>
      <c r="B538" s="204">
        <v>410000</v>
      </c>
      <c r="C538" s="205"/>
      <c r="D538" s="106"/>
      <c r="E538" s="106"/>
    </row>
    <row r="539" spans="1:5" ht="21" customHeight="1">
      <c r="A539" s="206" t="s">
        <v>81</v>
      </c>
      <c r="B539" s="207">
        <v>411000</v>
      </c>
      <c r="C539" s="208"/>
      <c r="D539" s="69"/>
      <c r="E539" s="69"/>
    </row>
    <row r="540" spans="1:5" ht="21" customHeight="1">
      <c r="A540" s="178" t="s">
        <v>86</v>
      </c>
      <c r="B540" s="209">
        <v>411001</v>
      </c>
      <c r="C540" s="208">
        <v>44424</v>
      </c>
      <c r="D540" s="127">
        <f>E540+D464</f>
        <v>29587.67</v>
      </c>
      <c r="E540" s="127">
        <v>111</v>
      </c>
    </row>
    <row r="541" spans="1:5" ht="21" customHeight="1">
      <c r="A541" s="178" t="s">
        <v>87</v>
      </c>
      <c r="B541" s="209">
        <v>411002</v>
      </c>
      <c r="C541" s="208">
        <v>52397</v>
      </c>
      <c r="D541" s="127">
        <f t="shared" ref="D541:D543" si="55">E541+D465</f>
        <v>59209</v>
      </c>
      <c r="E541" s="127">
        <v>10027</v>
      </c>
    </row>
    <row r="542" spans="1:5" ht="21" customHeight="1">
      <c r="A542" s="178" t="s">
        <v>88</v>
      </c>
      <c r="B542" s="209">
        <v>411003</v>
      </c>
      <c r="C542" s="210">
        <v>1040</v>
      </c>
      <c r="D542" s="127">
        <f t="shared" si="55"/>
        <v>600</v>
      </c>
      <c r="E542" s="127">
        <v>0</v>
      </c>
    </row>
    <row r="543" spans="1:5" ht="21" customHeight="1">
      <c r="A543" s="211" t="s">
        <v>89</v>
      </c>
      <c r="B543" s="212">
        <v>411004</v>
      </c>
      <c r="C543" s="213">
        <v>330</v>
      </c>
      <c r="D543" s="127">
        <f t="shared" si="55"/>
        <v>0</v>
      </c>
      <c r="E543" s="132">
        <v>0</v>
      </c>
    </row>
    <row r="544" spans="1:5" ht="21" customHeight="1">
      <c r="A544" s="214" t="s">
        <v>76</v>
      </c>
      <c r="B544" s="186"/>
      <c r="C544" s="202">
        <f>SUM(C540:C543)</f>
        <v>98191</v>
      </c>
      <c r="D544" s="202">
        <f t="shared" ref="D544:E544" si="56">SUM(D540:D543)</f>
        <v>89396.67</v>
      </c>
      <c r="E544" s="202">
        <f t="shared" si="56"/>
        <v>10138</v>
      </c>
    </row>
    <row r="545" spans="1:5" ht="21" customHeight="1">
      <c r="A545" s="215" t="s">
        <v>82</v>
      </c>
      <c r="B545" s="216">
        <v>412000</v>
      </c>
      <c r="C545" s="217"/>
      <c r="D545" s="68"/>
      <c r="E545" s="68"/>
    </row>
    <row r="546" spans="1:5" ht="21" customHeight="1">
      <c r="A546" s="178" t="s">
        <v>198</v>
      </c>
      <c r="B546" s="218">
        <v>412101</v>
      </c>
      <c r="C546" s="217">
        <v>0</v>
      </c>
      <c r="D546" s="68">
        <f>E546+D470</f>
        <v>0</v>
      </c>
      <c r="E546" s="68">
        <v>0</v>
      </c>
    </row>
    <row r="547" spans="1:5" ht="21" customHeight="1">
      <c r="A547" s="219" t="s">
        <v>197</v>
      </c>
      <c r="B547" s="218">
        <v>412102</v>
      </c>
      <c r="C547" s="217">
        <v>594</v>
      </c>
      <c r="D547" s="68">
        <f t="shared" ref="D547:D554" si="57">E547+D471</f>
        <v>0</v>
      </c>
      <c r="E547" s="68">
        <v>0</v>
      </c>
    </row>
    <row r="548" spans="1:5" ht="21" customHeight="1">
      <c r="A548" s="178" t="s">
        <v>199</v>
      </c>
      <c r="B548" s="209">
        <v>412103</v>
      </c>
      <c r="C548" s="208">
        <v>1513</v>
      </c>
      <c r="D548" s="68">
        <f t="shared" si="57"/>
        <v>1416.2</v>
      </c>
      <c r="E548" s="127">
        <v>1261</v>
      </c>
    </row>
    <row r="549" spans="1:5" ht="21" customHeight="1">
      <c r="A549" s="178" t="s">
        <v>200</v>
      </c>
      <c r="B549" s="209">
        <v>412104</v>
      </c>
      <c r="C549" s="210">
        <v>20</v>
      </c>
      <c r="D549" s="68">
        <f t="shared" si="57"/>
        <v>0</v>
      </c>
      <c r="E549" s="127">
        <v>0</v>
      </c>
    </row>
    <row r="550" spans="1:5" ht="21" customHeight="1">
      <c r="A550" s="178" t="s">
        <v>201</v>
      </c>
      <c r="B550" s="209">
        <v>412108</v>
      </c>
      <c r="C550" s="210">
        <v>5000</v>
      </c>
      <c r="D550" s="68">
        <f t="shared" si="57"/>
        <v>5000</v>
      </c>
      <c r="E550" s="127">
        <v>0</v>
      </c>
    </row>
    <row r="551" spans="1:5" ht="21" customHeight="1">
      <c r="A551" s="178" t="s">
        <v>205</v>
      </c>
      <c r="B551" s="209">
        <v>412111</v>
      </c>
      <c r="C551" s="210">
        <v>80</v>
      </c>
      <c r="D551" s="68">
        <f t="shared" si="57"/>
        <v>70</v>
      </c>
      <c r="E551" s="127">
        <v>50</v>
      </c>
    </row>
    <row r="552" spans="1:5" ht="21" customHeight="1">
      <c r="A552" s="178" t="s">
        <v>202</v>
      </c>
      <c r="B552" s="209">
        <v>412128</v>
      </c>
      <c r="C552" s="210">
        <v>250</v>
      </c>
      <c r="D552" s="68">
        <f t="shared" si="57"/>
        <v>100</v>
      </c>
      <c r="E552" s="127">
        <v>0</v>
      </c>
    </row>
    <row r="553" spans="1:5" ht="21" customHeight="1">
      <c r="A553" s="178" t="s">
        <v>203</v>
      </c>
      <c r="B553" s="209">
        <v>412210</v>
      </c>
      <c r="C553" s="208">
        <v>0</v>
      </c>
      <c r="D553" s="68">
        <f t="shared" si="57"/>
        <v>25925.599999999999</v>
      </c>
      <c r="E553" s="127">
        <v>0</v>
      </c>
    </row>
    <row r="554" spans="1:5" ht="21" customHeight="1">
      <c r="A554" s="211" t="s">
        <v>204</v>
      </c>
      <c r="B554" s="212">
        <v>412303</v>
      </c>
      <c r="C554" s="213">
        <v>16200</v>
      </c>
      <c r="D554" s="68">
        <f t="shared" si="57"/>
        <v>4600</v>
      </c>
      <c r="E554" s="132">
        <v>200</v>
      </c>
    </row>
    <row r="555" spans="1:5" ht="21" customHeight="1">
      <c r="A555" s="214" t="s">
        <v>77</v>
      </c>
      <c r="B555" s="186"/>
      <c r="C555" s="220">
        <f>SUM(C546:C554)</f>
        <v>23657</v>
      </c>
      <c r="D555" s="200">
        <f>SUM(D548:D554)</f>
        <v>37111.800000000003</v>
      </c>
      <c r="E555" s="200">
        <f>SUM(E548:E554)</f>
        <v>1511</v>
      </c>
    </row>
    <row r="556" spans="1:5" ht="21" customHeight="1">
      <c r="A556" s="221" t="s">
        <v>83</v>
      </c>
      <c r="B556" s="216">
        <v>413000</v>
      </c>
      <c r="C556" s="217"/>
      <c r="D556" s="68"/>
      <c r="E556" s="68"/>
    </row>
    <row r="557" spans="1:5" ht="21" customHeight="1">
      <c r="A557" s="222" t="s">
        <v>206</v>
      </c>
      <c r="B557" s="218">
        <v>413002</v>
      </c>
      <c r="C557" s="217">
        <v>300</v>
      </c>
      <c r="D557" s="68">
        <f>E557+D481</f>
        <v>0</v>
      </c>
      <c r="E557" s="68">
        <v>0</v>
      </c>
    </row>
    <row r="558" spans="1:5" ht="21" customHeight="1">
      <c r="A558" s="178" t="s">
        <v>207</v>
      </c>
      <c r="B558" s="209">
        <v>413003</v>
      </c>
      <c r="C558" s="208">
        <v>429036</v>
      </c>
      <c r="D558" s="68">
        <f t="shared" ref="D558:D559" si="58">E558+D482</f>
        <v>178681.28999999998</v>
      </c>
      <c r="E558" s="127">
        <v>11231.74</v>
      </c>
    </row>
    <row r="559" spans="1:5" ht="21" customHeight="1">
      <c r="A559" s="211" t="s">
        <v>208</v>
      </c>
      <c r="B559" s="212">
        <v>413999</v>
      </c>
      <c r="C559" s="223">
        <v>0</v>
      </c>
      <c r="D559" s="68">
        <f t="shared" si="58"/>
        <v>0</v>
      </c>
      <c r="E559" s="132">
        <v>0</v>
      </c>
    </row>
    <row r="560" spans="1:5" ht="21" customHeight="1">
      <c r="A560" s="214" t="s">
        <v>78</v>
      </c>
      <c r="B560" s="186"/>
      <c r="C560" s="220">
        <f>SUM(C557:C559)</f>
        <v>429336</v>
      </c>
      <c r="D560" s="200">
        <f>SUM(D558:D559)</f>
        <v>178681.28999999998</v>
      </c>
      <c r="E560" s="200">
        <f>SUM(E558:E559)</f>
        <v>11231.74</v>
      </c>
    </row>
    <row r="561" spans="1:5" ht="21" customHeight="1">
      <c r="A561" s="221" t="s">
        <v>84</v>
      </c>
      <c r="B561" s="216">
        <v>414000</v>
      </c>
      <c r="C561" s="217"/>
      <c r="D561" s="68"/>
      <c r="E561" s="68"/>
    </row>
    <row r="562" spans="1:5" ht="21" customHeight="1">
      <c r="A562" s="211" t="s">
        <v>209</v>
      </c>
      <c r="B562" s="212">
        <v>414001</v>
      </c>
      <c r="C562" s="223">
        <v>3060</v>
      </c>
      <c r="D562" s="132">
        <f>E562+D486</f>
        <v>0</v>
      </c>
      <c r="E562" s="132">
        <v>0</v>
      </c>
    </row>
    <row r="563" spans="1:5" ht="21" customHeight="1">
      <c r="A563" s="214" t="s">
        <v>79</v>
      </c>
      <c r="B563" s="186"/>
      <c r="C563" s="200">
        <f>SUM(C562)</f>
        <v>3060</v>
      </c>
      <c r="D563" s="200">
        <f t="shared" ref="D563:E563" si="59">SUM(D562)</f>
        <v>0</v>
      </c>
      <c r="E563" s="200">
        <f t="shared" si="59"/>
        <v>0</v>
      </c>
    </row>
    <row r="564" spans="1:5" ht="21" customHeight="1">
      <c r="A564" s="215" t="s">
        <v>85</v>
      </c>
      <c r="B564" s="216">
        <v>415000</v>
      </c>
      <c r="C564" s="217"/>
      <c r="D564" s="68"/>
      <c r="E564" s="68"/>
    </row>
    <row r="565" spans="1:5" ht="21" customHeight="1">
      <c r="A565" s="178" t="s">
        <v>90</v>
      </c>
      <c r="B565" s="209">
        <v>415003</v>
      </c>
      <c r="C565" s="224">
        <v>0</v>
      </c>
      <c r="D565" s="127">
        <f>E565+D489</f>
        <v>0</v>
      </c>
      <c r="E565" s="127">
        <v>0</v>
      </c>
    </row>
    <row r="566" spans="1:5" ht="21" customHeight="1">
      <c r="A566" s="178" t="s">
        <v>91</v>
      </c>
      <c r="B566" s="209">
        <v>415004</v>
      </c>
      <c r="C566" s="208">
        <v>172600</v>
      </c>
      <c r="D566" s="127">
        <f t="shared" ref="D566:D569" si="60">E566+D490</f>
        <v>130100</v>
      </c>
      <c r="E566" s="127">
        <v>0</v>
      </c>
    </row>
    <row r="567" spans="1:5" ht="21" customHeight="1">
      <c r="A567" s="211" t="s">
        <v>0</v>
      </c>
      <c r="B567" s="209">
        <v>415006</v>
      </c>
      <c r="C567" s="213">
        <v>66</v>
      </c>
      <c r="D567" s="127">
        <f t="shared" si="60"/>
        <v>0</v>
      </c>
      <c r="E567" s="132">
        <v>0</v>
      </c>
    </row>
    <row r="568" spans="1:5" ht="21" customHeight="1">
      <c r="A568" s="211" t="s">
        <v>1</v>
      </c>
      <c r="B568" s="212">
        <v>415007</v>
      </c>
      <c r="C568" s="213">
        <v>0</v>
      </c>
      <c r="D568" s="127">
        <f t="shared" si="60"/>
        <v>0</v>
      </c>
      <c r="E568" s="132">
        <v>0</v>
      </c>
    </row>
    <row r="569" spans="1:5" ht="21" customHeight="1">
      <c r="A569" s="211" t="s">
        <v>2</v>
      </c>
      <c r="B569" s="212">
        <v>415999</v>
      </c>
      <c r="C569" s="223">
        <v>10400</v>
      </c>
      <c r="D569" s="127">
        <f t="shared" si="60"/>
        <v>1650</v>
      </c>
      <c r="E569" s="132">
        <v>200</v>
      </c>
    </row>
    <row r="570" spans="1:5" ht="21" customHeight="1">
      <c r="A570" s="225" t="s">
        <v>80</v>
      </c>
      <c r="B570" s="186"/>
      <c r="C570" s="220">
        <f>SUM(C566:C569)</f>
        <v>183066</v>
      </c>
      <c r="D570" s="200">
        <f>SUM(D565:D569)</f>
        <v>131750</v>
      </c>
      <c r="E570" s="200">
        <f>SUM(E565:E569)</f>
        <v>200</v>
      </c>
    </row>
    <row r="571" spans="1:5" ht="21" customHeight="1">
      <c r="A571" s="186" t="s">
        <v>44</v>
      </c>
      <c r="B571" s="186" t="s">
        <v>71</v>
      </c>
      <c r="C571" s="226" t="s">
        <v>41</v>
      </c>
      <c r="D571" s="226" t="s">
        <v>385</v>
      </c>
      <c r="E571" s="226" t="s">
        <v>72</v>
      </c>
    </row>
    <row r="572" spans="1:5" ht="21" customHeight="1">
      <c r="A572" s="227" t="s">
        <v>92</v>
      </c>
      <c r="B572" s="228">
        <v>416000</v>
      </c>
      <c r="C572" s="205"/>
      <c r="D572" s="106"/>
      <c r="E572" s="106"/>
    </row>
    <row r="573" spans="1:5" ht="21" customHeight="1">
      <c r="A573" s="211" t="s">
        <v>93</v>
      </c>
      <c r="B573" s="212">
        <v>416001</v>
      </c>
      <c r="C573" s="223">
        <v>0</v>
      </c>
      <c r="D573" s="132">
        <v>0</v>
      </c>
      <c r="E573" s="132">
        <v>0</v>
      </c>
    </row>
    <row r="574" spans="1:5" ht="21" customHeight="1">
      <c r="A574" s="214" t="s">
        <v>79</v>
      </c>
      <c r="B574" s="186"/>
      <c r="C574" s="200">
        <f>SUM(C573)</f>
        <v>0</v>
      </c>
      <c r="D574" s="200">
        <f t="shared" ref="D574:E574" si="61">SUM(D573)</f>
        <v>0</v>
      </c>
      <c r="E574" s="200">
        <f t="shared" si="61"/>
        <v>0</v>
      </c>
    </row>
    <row r="575" spans="1:5" ht="21" customHeight="1">
      <c r="A575" s="229" t="s">
        <v>74</v>
      </c>
      <c r="B575" s="114">
        <v>420000</v>
      </c>
      <c r="C575" s="217"/>
      <c r="D575" s="68"/>
      <c r="E575" s="68"/>
    </row>
    <row r="576" spans="1:5" ht="21" customHeight="1">
      <c r="A576" s="230" t="s">
        <v>94</v>
      </c>
      <c r="B576" s="104">
        <v>421000</v>
      </c>
      <c r="C576" s="208"/>
      <c r="D576" s="69"/>
      <c r="E576" s="69"/>
    </row>
    <row r="577" spans="1:5" ht="21" customHeight="1">
      <c r="A577" s="178" t="s">
        <v>116</v>
      </c>
      <c r="B577" s="65">
        <v>421001</v>
      </c>
      <c r="C577" s="208">
        <v>95499</v>
      </c>
      <c r="D577" s="69">
        <f>E577+D501</f>
        <v>210706.31999999998</v>
      </c>
      <c r="E577" s="69">
        <v>51484.77</v>
      </c>
    </row>
    <row r="578" spans="1:5" ht="21" customHeight="1">
      <c r="A578" s="178" t="s">
        <v>117</v>
      </c>
      <c r="B578" s="65">
        <v>421002</v>
      </c>
      <c r="C578" s="210">
        <v>7776645</v>
      </c>
      <c r="D578" s="69">
        <f t="shared" ref="D578:D586" si="62">E578+D502</f>
        <v>4935057.4099999992</v>
      </c>
      <c r="E578" s="127">
        <v>720068.89</v>
      </c>
    </row>
    <row r="579" spans="1:5" ht="21" customHeight="1">
      <c r="A579" s="178" t="s">
        <v>210</v>
      </c>
      <c r="B579" s="65">
        <v>421004</v>
      </c>
      <c r="C579" s="208">
        <v>3582218</v>
      </c>
      <c r="D579" s="69">
        <f t="shared" si="62"/>
        <v>2322205.2600000002</v>
      </c>
      <c r="E579" s="127">
        <v>260647.9</v>
      </c>
    </row>
    <row r="580" spans="1:5" ht="21" customHeight="1">
      <c r="A580" s="178" t="s">
        <v>118</v>
      </c>
      <c r="B580" s="65">
        <v>421005</v>
      </c>
      <c r="C580" s="208">
        <v>58490</v>
      </c>
      <c r="D580" s="69">
        <f t="shared" si="62"/>
        <v>27006.190000000002</v>
      </c>
      <c r="E580" s="127">
        <v>0</v>
      </c>
    </row>
    <row r="581" spans="1:5" ht="21" customHeight="1">
      <c r="A581" s="178" t="s">
        <v>119</v>
      </c>
      <c r="B581" s="65">
        <v>421006</v>
      </c>
      <c r="C581" s="208">
        <v>1685098</v>
      </c>
      <c r="D581" s="69">
        <f t="shared" si="62"/>
        <v>1319025.6900000002</v>
      </c>
      <c r="E581" s="127">
        <v>122759.07</v>
      </c>
    </row>
    <row r="582" spans="1:5" ht="21" customHeight="1">
      <c r="A582" s="178" t="s">
        <v>120</v>
      </c>
      <c r="B582" s="65">
        <v>421007</v>
      </c>
      <c r="C582" s="208">
        <v>2292067</v>
      </c>
      <c r="D582" s="69">
        <f t="shared" si="62"/>
        <v>2596397</v>
      </c>
      <c r="E582" s="127">
        <v>317182.63</v>
      </c>
    </row>
    <row r="583" spans="1:5" ht="21" customHeight="1">
      <c r="A583" s="178" t="s">
        <v>121</v>
      </c>
      <c r="B583" s="65">
        <v>421012</v>
      </c>
      <c r="C583" s="208">
        <v>72593</v>
      </c>
      <c r="D583" s="69">
        <f t="shared" si="62"/>
        <v>11596.55</v>
      </c>
      <c r="E583" s="127">
        <v>0</v>
      </c>
    </row>
    <row r="584" spans="1:5" ht="21" customHeight="1">
      <c r="A584" s="178" t="s">
        <v>122</v>
      </c>
      <c r="B584" s="65">
        <v>421013</v>
      </c>
      <c r="C584" s="208">
        <v>132473</v>
      </c>
      <c r="D584" s="69">
        <f t="shared" si="62"/>
        <v>51153.799999999996</v>
      </c>
      <c r="E584" s="127">
        <v>13985.13</v>
      </c>
    </row>
    <row r="585" spans="1:5" ht="21" customHeight="1">
      <c r="A585" s="211" t="s">
        <v>123</v>
      </c>
      <c r="B585" s="116">
        <v>421015</v>
      </c>
      <c r="C585" s="213">
        <v>655915</v>
      </c>
      <c r="D585" s="69">
        <f t="shared" si="62"/>
        <v>561118</v>
      </c>
      <c r="E585" s="117">
        <v>58273</v>
      </c>
    </row>
    <row r="586" spans="1:5" ht="21" customHeight="1">
      <c r="A586" s="211" t="s">
        <v>539</v>
      </c>
      <c r="B586" s="116">
        <v>421017</v>
      </c>
      <c r="C586" s="213">
        <v>0</v>
      </c>
      <c r="D586" s="69">
        <f t="shared" si="62"/>
        <v>1020</v>
      </c>
      <c r="E586" s="117">
        <v>0</v>
      </c>
    </row>
    <row r="587" spans="1:5" ht="21" customHeight="1">
      <c r="A587" s="214" t="s">
        <v>3</v>
      </c>
      <c r="B587" s="186"/>
      <c r="C587" s="202">
        <f>SUM(C577:C586)</f>
        <v>16350998</v>
      </c>
      <c r="D587" s="202">
        <f t="shared" ref="D587:E587" si="63">SUM(D577:D586)</f>
        <v>12035286.220000003</v>
      </c>
      <c r="E587" s="202">
        <f t="shared" si="63"/>
        <v>1544401.3900000001</v>
      </c>
    </row>
    <row r="588" spans="1:5" ht="21" customHeight="1">
      <c r="A588" s="229" t="s">
        <v>75</v>
      </c>
      <c r="B588" s="114">
        <v>430000</v>
      </c>
      <c r="C588" s="217"/>
      <c r="D588" s="68"/>
      <c r="E588" s="68"/>
    </row>
    <row r="589" spans="1:5" ht="21" customHeight="1">
      <c r="A589" s="230" t="s">
        <v>95</v>
      </c>
      <c r="B589" s="104">
        <v>431000</v>
      </c>
      <c r="C589" s="208"/>
      <c r="D589" s="69"/>
      <c r="E589" s="69"/>
    </row>
    <row r="590" spans="1:5" ht="21" customHeight="1">
      <c r="A590" s="178" t="s">
        <v>211</v>
      </c>
      <c r="B590" s="65">
        <v>431002</v>
      </c>
      <c r="C590" s="231">
        <v>12499495</v>
      </c>
      <c r="D590" s="117">
        <f>E590+D514</f>
        <v>9740092</v>
      </c>
      <c r="E590" s="117">
        <v>0</v>
      </c>
    </row>
    <row r="591" spans="1:5" ht="21" customHeight="1">
      <c r="A591" s="225" t="s">
        <v>4</v>
      </c>
      <c r="B591" s="186"/>
      <c r="C591" s="202">
        <f>SUM(C590:C590)</f>
        <v>12499495</v>
      </c>
      <c r="D591" s="202">
        <f>SUM(D590:D590)</f>
        <v>9740092</v>
      </c>
      <c r="E591" s="202">
        <f>SUM(E590:E590)</f>
        <v>0</v>
      </c>
    </row>
    <row r="592" spans="1:5" ht="21" customHeight="1">
      <c r="A592" s="232" t="s">
        <v>212</v>
      </c>
      <c r="B592" s="204">
        <v>440000</v>
      </c>
      <c r="C592" s="233"/>
      <c r="D592" s="234"/>
      <c r="E592" s="234"/>
    </row>
    <row r="593" spans="1:5" ht="21" customHeight="1">
      <c r="A593" s="235" t="s">
        <v>124</v>
      </c>
      <c r="B593" s="65">
        <v>441001</v>
      </c>
      <c r="C593" s="103"/>
      <c r="D593" s="127">
        <f>E593+D517</f>
        <v>6448300</v>
      </c>
      <c r="E593" s="127">
        <v>811100</v>
      </c>
    </row>
    <row r="594" spans="1:5" ht="21" customHeight="1">
      <c r="A594" s="235" t="s">
        <v>125</v>
      </c>
      <c r="B594" s="65">
        <v>441001</v>
      </c>
      <c r="C594" s="103"/>
      <c r="D594" s="127">
        <f t="shared" ref="D594:D600" si="64">E594+D518</f>
        <v>2067200</v>
      </c>
      <c r="E594" s="127">
        <v>258400</v>
      </c>
    </row>
    <row r="595" spans="1:5" ht="21" customHeight="1">
      <c r="A595" s="235" t="s">
        <v>126</v>
      </c>
      <c r="B595" s="65">
        <v>441001</v>
      </c>
      <c r="C595" s="103"/>
      <c r="D595" s="127">
        <f t="shared" si="64"/>
        <v>15390</v>
      </c>
      <c r="E595" s="127">
        <v>0</v>
      </c>
    </row>
    <row r="596" spans="1:5" ht="21" customHeight="1">
      <c r="A596" s="236" t="s">
        <v>127</v>
      </c>
      <c r="B596" s="116">
        <v>441001</v>
      </c>
      <c r="C596" s="237"/>
      <c r="D596" s="127">
        <f t="shared" si="64"/>
        <v>323670</v>
      </c>
      <c r="E596" s="132">
        <v>0</v>
      </c>
    </row>
    <row r="597" spans="1:5" ht="21" customHeight="1">
      <c r="A597" s="236" t="s">
        <v>128</v>
      </c>
      <c r="B597" s="116">
        <v>441001</v>
      </c>
      <c r="C597" s="237"/>
      <c r="D597" s="127">
        <f t="shared" si="64"/>
        <v>307800</v>
      </c>
      <c r="E597" s="132">
        <v>0</v>
      </c>
    </row>
    <row r="598" spans="1:5" ht="21" customHeight="1">
      <c r="A598" s="236" t="s">
        <v>137</v>
      </c>
      <c r="B598" s="116">
        <v>441001</v>
      </c>
      <c r="C598" s="237"/>
      <c r="D598" s="127">
        <f t="shared" si="64"/>
        <v>51100</v>
      </c>
      <c r="E598" s="132">
        <v>0</v>
      </c>
    </row>
    <row r="599" spans="1:5" ht="21" customHeight="1">
      <c r="A599" s="236" t="s">
        <v>422</v>
      </c>
      <c r="B599" s="116">
        <v>441002</v>
      </c>
      <c r="C599" s="237"/>
      <c r="D599" s="127">
        <f t="shared" si="64"/>
        <v>20000</v>
      </c>
      <c r="E599" s="132">
        <v>0</v>
      </c>
    </row>
    <row r="600" spans="1:5" ht="21" customHeight="1">
      <c r="A600" s="236" t="s">
        <v>538</v>
      </c>
      <c r="B600" s="116">
        <v>441001</v>
      </c>
      <c r="C600" s="237"/>
      <c r="D600" s="127">
        <f t="shared" si="64"/>
        <v>1503299</v>
      </c>
      <c r="E600" s="132">
        <v>0</v>
      </c>
    </row>
    <row r="601" spans="1:5" ht="21" customHeight="1">
      <c r="A601" s="225" t="s">
        <v>4</v>
      </c>
      <c r="B601" s="186"/>
      <c r="C601" s="220"/>
      <c r="D601" s="200">
        <f>SUM(D593:D600)</f>
        <v>10736759</v>
      </c>
      <c r="E601" s="200">
        <f>SUM(E593:E600)</f>
        <v>1069500</v>
      </c>
    </row>
    <row r="602" spans="1:5" ht="21" customHeight="1" thickBot="1">
      <c r="A602" s="239" t="s">
        <v>5</v>
      </c>
      <c r="B602" s="118"/>
      <c r="C602" s="73">
        <f>C544+C555+C560+C570+C587+C591+C574+C563</f>
        <v>29587803</v>
      </c>
      <c r="D602" s="240">
        <f>D544+D555+D570+D587+D591+D601+D560</f>
        <v>32949076.980000004</v>
      </c>
      <c r="E602" s="240">
        <f>E544+E555+E570+E587+E591+E601+E560</f>
        <v>2636982.1300000004</v>
      </c>
    </row>
    <row r="603" spans="1:5" ht="21" customHeight="1" thickTop="1">
      <c r="A603" s="239"/>
      <c r="B603" s="241"/>
      <c r="C603" s="152"/>
      <c r="D603" s="152"/>
    </row>
    <row r="606" spans="1:5" ht="21" customHeight="1">
      <c r="A606" s="332" t="s">
        <v>467</v>
      </c>
      <c r="B606" s="332"/>
      <c r="C606" s="332"/>
      <c r="D606" s="332"/>
    </row>
    <row r="607" spans="1:5" ht="21" customHeight="1">
      <c r="A607" s="332" t="s">
        <v>469</v>
      </c>
      <c r="B607" s="332"/>
      <c r="C607" s="332"/>
      <c r="D607" s="332"/>
    </row>
    <row r="608" spans="1:5" ht="21" customHeight="1">
      <c r="A608" s="332" t="s">
        <v>468</v>
      </c>
      <c r="B608" s="332"/>
      <c r="C608" s="332"/>
      <c r="D608" s="332"/>
    </row>
  </sheetData>
  <mergeCells count="48">
    <mergeCell ref="A608:D608"/>
    <mergeCell ref="A534:D534"/>
    <mergeCell ref="A535:D535"/>
    <mergeCell ref="A536:D536"/>
    <mergeCell ref="A606:D606"/>
    <mergeCell ref="A607:D607"/>
    <mergeCell ref="A456:D456"/>
    <mergeCell ref="A382:D382"/>
    <mergeCell ref="A383:D383"/>
    <mergeCell ref="A384:D384"/>
    <mergeCell ref="A454:D454"/>
    <mergeCell ref="A455:D455"/>
    <mergeCell ref="A232:D232"/>
    <mergeCell ref="A301:D301"/>
    <mergeCell ref="A302:D302"/>
    <mergeCell ref="A303:D303"/>
    <mergeCell ref="A225:D225"/>
    <mergeCell ref="A226:D226"/>
    <mergeCell ref="A227:D227"/>
    <mergeCell ref="A230:D230"/>
    <mergeCell ref="A231:D231"/>
    <mergeCell ref="A150:D150"/>
    <mergeCell ref="A151:D151"/>
    <mergeCell ref="A154:D154"/>
    <mergeCell ref="A155:D155"/>
    <mergeCell ref="A156:D156"/>
    <mergeCell ref="A76:D76"/>
    <mergeCell ref="A78:D78"/>
    <mergeCell ref="A79:D79"/>
    <mergeCell ref="A80:D80"/>
    <mergeCell ref="A149:D149"/>
    <mergeCell ref="A2:D2"/>
    <mergeCell ref="A3:D3"/>
    <mergeCell ref="A4:D4"/>
    <mergeCell ref="A75:D75"/>
    <mergeCell ref="A74:D74"/>
    <mergeCell ref="A379:D379"/>
    <mergeCell ref="A306:D306"/>
    <mergeCell ref="A307:D307"/>
    <mergeCell ref="A308:D308"/>
    <mergeCell ref="A377:D377"/>
    <mergeCell ref="A378:D378"/>
    <mergeCell ref="A532:D532"/>
    <mergeCell ref="A458:D458"/>
    <mergeCell ref="A459:D459"/>
    <mergeCell ref="A460:D460"/>
    <mergeCell ref="A530:D530"/>
    <mergeCell ref="A531:D531"/>
  </mergeCells>
  <phoneticPr fontId="9" type="noConversion"/>
  <pageMargins left="0.62992125984251968" right="0.62992125984251968" top="0.55118110236220474" bottom="0.35433070866141736" header="0.31496062992125984" footer="0.31496062992125984"/>
  <pageSetup paperSize="9" orientation="portrait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E280"/>
  <sheetViews>
    <sheetView view="pageBreakPreview" topLeftCell="A89" zoomScale="130" zoomScaleSheetLayoutView="130" workbookViewId="0">
      <selection activeCell="I106" sqref="I106"/>
    </sheetView>
  </sheetViews>
  <sheetFormatPr defaultRowHeight="21"/>
  <cols>
    <col min="1" max="1" width="39.28515625" style="2" customWidth="1"/>
    <col min="2" max="2" width="14.42578125" style="2" customWidth="1"/>
    <col min="3" max="3" width="13.7109375" style="2" customWidth="1"/>
    <col min="4" max="4" width="14.28515625" style="2" customWidth="1"/>
    <col min="5" max="5" width="4.7109375" style="2" customWidth="1"/>
    <col min="6" max="6" width="4" style="2" customWidth="1"/>
    <col min="7" max="16384" width="9.140625" style="2"/>
  </cols>
  <sheetData>
    <row r="1" spans="1:5" ht="23.25">
      <c r="A1" s="10" t="s">
        <v>97</v>
      </c>
      <c r="B1" s="59" t="s">
        <v>177</v>
      </c>
    </row>
    <row r="2" spans="1:5" ht="23.25">
      <c r="A2" s="161" t="s">
        <v>6</v>
      </c>
      <c r="B2" s="61" t="s">
        <v>104</v>
      </c>
      <c r="C2" s="15"/>
      <c r="D2" s="15"/>
      <c r="E2" s="7"/>
    </row>
    <row r="3" spans="1:5" ht="23.25">
      <c r="A3" s="14"/>
      <c r="B3" s="21"/>
      <c r="C3" s="14"/>
      <c r="D3" s="334" t="s">
        <v>43</v>
      </c>
      <c r="E3" s="335"/>
    </row>
    <row r="4" spans="1:5" ht="23.25">
      <c r="A4" s="7" t="s">
        <v>307</v>
      </c>
      <c r="B4" s="7"/>
      <c r="C4" s="7"/>
      <c r="D4" s="25">
        <v>37393205.020000003</v>
      </c>
      <c r="E4" s="26"/>
    </row>
    <row r="5" spans="1:5" ht="23.25">
      <c r="A5" s="7" t="s">
        <v>7</v>
      </c>
      <c r="B5" s="7"/>
      <c r="C5" s="7"/>
      <c r="D5" s="23"/>
      <c r="E5" s="22"/>
    </row>
    <row r="6" spans="1:5" ht="23.25">
      <c r="A6" s="7" t="s">
        <v>8</v>
      </c>
      <c r="B6" s="7"/>
      <c r="C6" s="19" t="s">
        <v>9</v>
      </c>
      <c r="D6" s="25"/>
      <c r="E6" s="26"/>
    </row>
    <row r="7" spans="1:5" ht="23.25">
      <c r="A7" s="336" t="s">
        <v>10</v>
      </c>
      <c r="B7" s="336"/>
      <c r="C7" s="337"/>
      <c r="D7" s="28" t="s">
        <v>11</v>
      </c>
      <c r="E7" s="26"/>
    </row>
    <row r="8" spans="1:5" ht="23.25">
      <c r="A8" s="7" t="s">
        <v>12</v>
      </c>
      <c r="B8" s="7"/>
      <c r="C8" s="7"/>
      <c r="D8" s="23"/>
      <c r="E8" s="22"/>
    </row>
    <row r="9" spans="1:5" ht="23.25">
      <c r="A9" s="4" t="s">
        <v>13</v>
      </c>
      <c r="B9" s="4" t="s">
        <v>14</v>
      </c>
      <c r="C9" s="4" t="s">
        <v>9</v>
      </c>
      <c r="D9" s="23"/>
      <c r="E9" s="22"/>
    </row>
    <row r="10" spans="1:5" ht="23.25">
      <c r="A10" s="76">
        <v>42333</v>
      </c>
      <c r="B10" s="62">
        <v>10042227</v>
      </c>
      <c r="C10" s="20">
        <v>10000</v>
      </c>
      <c r="D10" s="74"/>
      <c r="E10" s="22"/>
    </row>
    <row r="11" spans="1:5" ht="23.25">
      <c r="A11" s="76">
        <v>42394</v>
      </c>
      <c r="B11" s="62">
        <v>10042327</v>
      </c>
      <c r="C11" s="20">
        <v>2962.06</v>
      </c>
      <c r="D11" s="23"/>
      <c r="E11" s="22"/>
    </row>
    <row r="12" spans="1:5" ht="23.25">
      <c r="A12" s="76">
        <v>42398</v>
      </c>
      <c r="B12" s="62">
        <v>10042338</v>
      </c>
      <c r="C12" s="20">
        <v>9540</v>
      </c>
      <c r="D12" s="29"/>
      <c r="E12" s="22"/>
    </row>
    <row r="13" spans="1:5" ht="25.5">
      <c r="A13" s="76">
        <v>42398</v>
      </c>
      <c r="B13" s="62">
        <v>10042340</v>
      </c>
      <c r="C13" s="20">
        <v>11206.47</v>
      </c>
      <c r="D13" s="77"/>
      <c r="E13" s="22"/>
    </row>
    <row r="14" spans="1:5" ht="23.25">
      <c r="A14" s="76">
        <v>42398</v>
      </c>
      <c r="B14" s="62">
        <v>10046902</v>
      </c>
      <c r="C14" s="20">
        <v>2130</v>
      </c>
      <c r="D14" s="23"/>
      <c r="E14" s="22"/>
    </row>
    <row r="15" spans="1:5" ht="23.25">
      <c r="A15" s="76">
        <v>42398</v>
      </c>
      <c r="B15" s="62">
        <v>10046903</v>
      </c>
      <c r="C15" s="20">
        <v>5000</v>
      </c>
      <c r="D15" s="25"/>
      <c r="E15" s="26"/>
    </row>
    <row r="16" spans="1:5" ht="23.25">
      <c r="A16" s="76">
        <v>42398</v>
      </c>
      <c r="B16" s="62">
        <v>10046905</v>
      </c>
      <c r="C16" s="20">
        <v>1307.6600000000001</v>
      </c>
      <c r="D16" s="23"/>
      <c r="E16" s="22"/>
    </row>
    <row r="17" spans="1:5" ht="23.25">
      <c r="A17" s="76">
        <v>42398</v>
      </c>
      <c r="B17" s="62">
        <v>10046908</v>
      </c>
      <c r="C17" s="20">
        <v>1870</v>
      </c>
      <c r="D17" s="23"/>
      <c r="E17" s="22"/>
    </row>
    <row r="18" spans="1:5" ht="25.5">
      <c r="A18" s="76">
        <v>42398</v>
      </c>
      <c r="B18" s="62">
        <v>10046910</v>
      </c>
      <c r="C18" s="20">
        <v>4500</v>
      </c>
      <c r="D18" s="77">
        <f>SUM(C10:C18)</f>
        <v>48516.19</v>
      </c>
      <c r="E18" s="22"/>
    </row>
    <row r="19" spans="1:5" ht="23.25">
      <c r="A19" s="27"/>
      <c r="B19" s="79"/>
      <c r="C19" s="20"/>
      <c r="D19" s="23"/>
      <c r="E19" s="22"/>
    </row>
    <row r="20" spans="1:5" ht="23.25">
      <c r="A20" s="27"/>
      <c r="B20" s="4"/>
      <c r="C20" s="20"/>
      <c r="D20" s="23"/>
      <c r="E20" s="22"/>
    </row>
    <row r="21" spans="1:5" ht="23.25">
      <c r="A21" s="27"/>
      <c r="B21" s="4"/>
      <c r="C21" s="20"/>
      <c r="D21" s="23"/>
      <c r="E21" s="22"/>
    </row>
    <row r="22" spans="1:5" ht="23.25">
      <c r="A22" s="27"/>
      <c r="B22" s="4"/>
      <c r="C22" s="20"/>
      <c r="D22" s="23"/>
      <c r="E22" s="22"/>
    </row>
    <row r="23" spans="1:5" ht="23.25">
      <c r="A23" s="27"/>
      <c r="B23" s="4"/>
      <c r="C23" s="20"/>
      <c r="D23" s="23"/>
      <c r="E23" s="22"/>
    </row>
    <row r="24" spans="1:5" ht="23.25">
      <c r="A24" s="7"/>
      <c r="B24" s="7"/>
      <c r="C24" s="7"/>
      <c r="D24" s="23"/>
      <c r="E24" s="22"/>
    </row>
    <row r="25" spans="1:5" ht="23.25">
      <c r="A25" s="7" t="s">
        <v>15</v>
      </c>
      <c r="B25" s="7"/>
      <c r="C25" s="7"/>
      <c r="D25" s="23"/>
      <c r="E25" s="22"/>
    </row>
    <row r="26" spans="1:5" ht="23.25">
      <c r="A26" s="7" t="s">
        <v>16</v>
      </c>
      <c r="B26" s="7"/>
      <c r="C26" s="7"/>
      <c r="D26" s="23"/>
      <c r="E26" s="22"/>
    </row>
    <row r="27" spans="1:5" ht="23.25">
      <c r="A27" s="7" t="s">
        <v>17</v>
      </c>
      <c r="B27" s="7"/>
      <c r="C27" s="7"/>
      <c r="D27" s="23"/>
      <c r="E27" s="22"/>
    </row>
    <row r="28" spans="1:5" ht="23.25">
      <c r="A28" s="7" t="s">
        <v>17</v>
      </c>
      <c r="B28" s="7"/>
      <c r="C28" s="7"/>
      <c r="D28" s="23"/>
      <c r="E28" s="22"/>
    </row>
    <row r="29" spans="1:5" ht="23.25">
      <c r="A29" s="7" t="s">
        <v>308</v>
      </c>
      <c r="B29" s="7"/>
      <c r="C29" s="7"/>
      <c r="D29" s="29">
        <f>D4-D18</f>
        <v>37344688.830000006</v>
      </c>
      <c r="E29" s="22"/>
    </row>
    <row r="30" spans="1:5" ht="23.25">
      <c r="A30" s="39" t="s">
        <v>19</v>
      </c>
      <c r="B30" s="40" t="s">
        <v>20</v>
      </c>
      <c r="C30" s="18"/>
      <c r="D30" s="18"/>
      <c r="E30" s="18"/>
    </row>
    <row r="31" spans="1:5" ht="23.25">
      <c r="A31" s="14"/>
      <c r="B31" s="11"/>
      <c r="C31" s="14"/>
      <c r="D31" s="14"/>
      <c r="E31" s="14"/>
    </row>
    <row r="32" spans="1:5" ht="23.25">
      <c r="A32" s="14"/>
      <c r="B32" s="11"/>
      <c r="C32" s="14"/>
      <c r="D32" s="14"/>
      <c r="E32" s="14"/>
    </row>
    <row r="33" spans="1:5" ht="23.25">
      <c r="A33" s="30" t="s">
        <v>34</v>
      </c>
      <c r="B33" s="31" t="s">
        <v>33</v>
      </c>
      <c r="C33" s="14"/>
      <c r="D33" s="14"/>
      <c r="E33" s="14"/>
    </row>
    <row r="34" spans="1:5" ht="23.25">
      <c r="A34" s="75" t="s">
        <v>18</v>
      </c>
      <c r="B34" s="338" t="s">
        <v>140</v>
      </c>
      <c r="C34" s="337"/>
      <c r="D34" s="337"/>
      <c r="E34" s="14"/>
    </row>
    <row r="35" spans="1:5" ht="23.25">
      <c r="A35" s="196" t="s">
        <v>391</v>
      </c>
      <c r="B35" s="338" t="s">
        <v>391</v>
      </c>
      <c r="C35" s="337"/>
      <c r="D35" s="337"/>
      <c r="E35" s="7"/>
    </row>
    <row r="36" spans="1:5" ht="23.25">
      <c r="A36" s="10" t="s">
        <v>97</v>
      </c>
      <c r="B36" s="59" t="s">
        <v>177</v>
      </c>
    </row>
    <row r="37" spans="1:5" ht="23.25">
      <c r="A37" s="161" t="s">
        <v>6</v>
      </c>
      <c r="B37" s="61" t="s">
        <v>104</v>
      </c>
      <c r="C37" s="15"/>
      <c r="D37" s="15"/>
      <c r="E37" s="7"/>
    </row>
    <row r="38" spans="1:5" ht="23.25">
      <c r="A38" s="14"/>
      <c r="B38" s="21"/>
      <c r="C38" s="14"/>
      <c r="D38" s="334" t="s">
        <v>43</v>
      </c>
      <c r="E38" s="335"/>
    </row>
    <row r="39" spans="1:5" ht="23.25">
      <c r="A39" s="7" t="s">
        <v>434</v>
      </c>
      <c r="B39" s="7"/>
      <c r="C39" s="7"/>
      <c r="D39" s="25">
        <v>32438375.550000001</v>
      </c>
      <c r="E39" s="26"/>
    </row>
    <row r="40" spans="1:5" ht="23.25">
      <c r="A40" s="7" t="s">
        <v>7</v>
      </c>
      <c r="B40" s="7"/>
      <c r="C40" s="7"/>
      <c r="D40" s="23"/>
      <c r="E40" s="22"/>
    </row>
    <row r="41" spans="1:5" ht="23.25">
      <c r="A41" s="7" t="s">
        <v>8</v>
      </c>
      <c r="B41" s="7"/>
      <c r="C41" s="19" t="s">
        <v>9</v>
      </c>
      <c r="D41" s="25"/>
      <c r="E41" s="26"/>
    </row>
    <row r="42" spans="1:5" ht="23.25">
      <c r="A42" s="336" t="s">
        <v>10</v>
      </c>
      <c r="B42" s="336"/>
      <c r="C42" s="337"/>
      <c r="D42" s="28" t="s">
        <v>11</v>
      </c>
      <c r="E42" s="26"/>
    </row>
    <row r="43" spans="1:5" ht="23.25">
      <c r="A43" s="7" t="s">
        <v>12</v>
      </c>
      <c r="B43" s="7"/>
      <c r="C43" s="7"/>
      <c r="D43" s="23"/>
      <c r="E43" s="22"/>
    </row>
    <row r="44" spans="1:5" ht="23.25">
      <c r="A44" s="266" t="s">
        <v>13</v>
      </c>
      <c r="B44" s="266" t="s">
        <v>14</v>
      </c>
      <c r="C44" s="266" t="s">
        <v>9</v>
      </c>
      <c r="D44" s="23"/>
      <c r="E44" s="22"/>
    </row>
    <row r="45" spans="1:5" ht="23.25">
      <c r="A45" s="76">
        <v>42429</v>
      </c>
      <c r="B45" s="269">
        <v>10046972</v>
      </c>
      <c r="C45" s="20">
        <v>1753581.03</v>
      </c>
      <c r="D45" s="23"/>
      <c r="E45" s="22"/>
    </row>
    <row r="46" spans="1:5" ht="25.5">
      <c r="A46" s="76">
        <v>42429</v>
      </c>
      <c r="B46" s="269">
        <v>10046975</v>
      </c>
      <c r="C46" s="20">
        <v>86186.92</v>
      </c>
      <c r="D46" s="77">
        <f>SUM(C45:C46)</f>
        <v>1839767.95</v>
      </c>
      <c r="E46" s="22"/>
    </row>
    <row r="47" spans="1:5" ht="23.25">
      <c r="A47" s="76"/>
      <c r="B47" s="62"/>
      <c r="C47" s="20"/>
      <c r="D47" s="29"/>
      <c r="E47" s="22"/>
    </row>
    <row r="48" spans="1:5" ht="25.5">
      <c r="A48" s="76"/>
      <c r="B48" s="62"/>
      <c r="C48" s="20"/>
      <c r="D48" s="77"/>
      <c r="E48" s="22"/>
    </row>
    <row r="49" spans="1:5" ht="23.25">
      <c r="A49" s="76"/>
      <c r="B49" s="62"/>
      <c r="C49" s="20"/>
      <c r="D49" s="23"/>
      <c r="E49" s="22"/>
    </row>
    <row r="50" spans="1:5" ht="23.25">
      <c r="A50" s="76"/>
      <c r="B50" s="62"/>
      <c r="C50" s="20"/>
      <c r="D50" s="25"/>
      <c r="E50" s="26"/>
    </row>
    <row r="51" spans="1:5" ht="23.25">
      <c r="A51" s="76"/>
      <c r="B51" s="62"/>
      <c r="C51" s="20"/>
      <c r="D51" s="23"/>
      <c r="E51" s="22"/>
    </row>
    <row r="52" spans="1:5" ht="23.25">
      <c r="A52" s="76"/>
      <c r="B52" s="62"/>
      <c r="C52" s="20"/>
      <c r="D52" s="23"/>
      <c r="E52" s="22"/>
    </row>
    <row r="53" spans="1:5" ht="25.5">
      <c r="A53" s="76"/>
      <c r="B53" s="62"/>
      <c r="C53" s="20"/>
      <c r="D53" s="77"/>
      <c r="E53" s="22"/>
    </row>
    <row r="54" spans="1:5" ht="23.25">
      <c r="A54" s="27"/>
      <c r="B54" s="266"/>
      <c r="C54" s="20"/>
      <c r="D54" s="23"/>
      <c r="E54" s="22"/>
    </row>
    <row r="55" spans="1:5" ht="23.25">
      <c r="A55" s="27"/>
      <c r="B55" s="266"/>
      <c r="C55" s="20"/>
      <c r="D55" s="23"/>
      <c r="E55" s="22"/>
    </row>
    <row r="56" spans="1:5" ht="23.25">
      <c r="A56" s="27"/>
      <c r="B56" s="266"/>
      <c r="C56" s="20"/>
      <c r="D56" s="23"/>
      <c r="E56" s="22"/>
    </row>
    <row r="57" spans="1:5" ht="23.25">
      <c r="A57" s="27"/>
      <c r="B57" s="266"/>
      <c r="C57" s="20"/>
      <c r="D57" s="23"/>
      <c r="E57" s="22"/>
    </row>
    <row r="58" spans="1:5" ht="23.25">
      <c r="A58" s="27"/>
      <c r="B58" s="266"/>
      <c r="C58" s="20"/>
      <c r="D58" s="23"/>
      <c r="E58" s="22"/>
    </row>
    <row r="59" spans="1:5" ht="23.25">
      <c r="A59" s="7"/>
      <c r="B59" s="7"/>
      <c r="C59" s="7"/>
      <c r="D59" s="23"/>
      <c r="E59" s="22"/>
    </row>
    <row r="60" spans="1:5" ht="23.25">
      <c r="A60" s="7" t="s">
        <v>15</v>
      </c>
      <c r="B60" s="7"/>
      <c r="C60" s="7"/>
      <c r="D60" s="23"/>
      <c r="E60" s="22"/>
    </row>
    <row r="61" spans="1:5" ht="23.25">
      <c r="A61" s="7" t="s">
        <v>16</v>
      </c>
      <c r="B61" s="7"/>
      <c r="C61" s="7"/>
      <c r="D61" s="23"/>
      <c r="E61" s="22"/>
    </row>
    <row r="62" spans="1:5" ht="23.25">
      <c r="A62" s="7" t="s">
        <v>17</v>
      </c>
      <c r="B62" s="7"/>
      <c r="C62" s="7"/>
      <c r="D62" s="23"/>
      <c r="E62" s="22"/>
    </row>
    <row r="63" spans="1:5" ht="23.25">
      <c r="A63" s="7" t="s">
        <v>17</v>
      </c>
      <c r="B63" s="7"/>
      <c r="C63" s="7"/>
      <c r="D63" s="23"/>
      <c r="E63" s="22"/>
    </row>
    <row r="64" spans="1:5" ht="23.25">
      <c r="A64" s="7" t="s">
        <v>435</v>
      </c>
      <c r="B64" s="7"/>
      <c r="C64" s="7"/>
      <c r="D64" s="29">
        <f>D39-D46</f>
        <v>30598607.600000001</v>
      </c>
      <c r="E64" s="22"/>
    </row>
    <row r="65" spans="1:5" ht="23.25">
      <c r="A65" s="39" t="s">
        <v>19</v>
      </c>
      <c r="B65" s="40" t="s">
        <v>20</v>
      </c>
      <c r="C65" s="18"/>
      <c r="D65" s="18"/>
      <c r="E65" s="18"/>
    </row>
    <row r="66" spans="1:5" ht="23.25">
      <c r="A66" s="14"/>
      <c r="B66" s="11"/>
      <c r="C66" s="14"/>
      <c r="D66" s="14"/>
      <c r="E66" s="14"/>
    </row>
    <row r="67" spans="1:5" ht="23.25">
      <c r="A67" s="14"/>
      <c r="B67" s="11"/>
      <c r="C67" s="14"/>
      <c r="D67" s="14"/>
      <c r="E67" s="14"/>
    </row>
    <row r="68" spans="1:5" ht="23.25">
      <c r="A68" s="30" t="s">
        <v>438</v>
      </c>
      <c r="B68" s="31" t="s">
        <v>439</v>
      </c>
      <c r="C68" s="14"/>
      <c r="D68" s="14"/>
      <c r="E68" s="14"/>
    </row>
    <row r="69" spans="1:5" ht="23.25">
      <c r="A69" s="270" t="s">
        <v>436</v>
      </c>
      <c r="B69" s="338" t="s">
        <v>140</v>
      </c>
      <c r="C69" s="337"/>
      <c r="D69" s="337"/>
      <c r="E69" s="14"/>
    </row>
    <row r="70" spans="1:5" ht="23.25">
      <c r="A70" s="269" t="s">
        <v>437</v>
      </c>
      <c r="B70" s="338" t="s">
        <v>437</v>
      </c>
      <c r="C70" s="337"/>
      <c r="D70" s="337"/>
      <c r="E70" s="7"/>
    </row>
    <row r="71" spans="1:5" ht="23.25">
      <c r="A71" s="10" t="s">
        <v>97</v>
      </c>
      <c r="B71" s="59" t="s">
        <v>177</v>
      </c>
    </row>
    <row r="72" spans="1:5" ht="23.25">
      <c r="A72" s="161" t="s">
        <v>6</v>
      </c>
      <c r="B72" s="61" t="s">
        <v>104</v>
      </c>
      <c r="C72" s="15"/>
      <c r="D72" s="15"/>
      <c r="E72" s="7"/>
    </row>
    <row r="73" spans="1:5" ht="23.25">
      <c r="A73" s="14"/>
      <c r="B73" s="21"/>
      <c r="C73" s="14"/>
      <c r="D73" s="334" t="s">
        <v>43</v>
      </c>
      <c r="E73" s="335"/>
    </row>
    <row r="74" spans="1:5" ht="23.25">
      <c r="A74" s="7" t="s">
        <v>591</v>
      </c>
      <c r="B74" s="7"/>
      <c r="C74" s="7"/>
      <c r="D74" s="25">
        <v>27459046.879999999</v>
      </c>
      <c r="E74" s="26"/>
    </row>
    <row r="75" spans="1:5" ht="23.25">
      <c r="A75" s="7" t="s">
        <v>7</v>
      </c>
      <c r="B75" s="7"/>
      <c r="C75" s="7"/>
      <c r="D75" s="23"/>
      <c r="E75" s="22"/>
    </row>
    <row r="76" spans="1:5" ht="23.25">
      <c r="A76" s="7" t="s">
        <v>8</v>
      </c>
      <c r="B76" s="7"/>
      <c r="C76" s="19" t="s">
        <v>9</v>
      </c>
      <c r="D76" s="25"/>
      <c r="E76" s="26"/>
    </row>
    <row r="77" spans="1:5" ht="23.25">
      <c r="A77" s="336" t="s">
        <v>10</v>
      </c>
      <c r="B77" s="336"/>
      <c r="C77" s="337"/>
      <c r="D77" s="28" t="s">
        <v>11</v>
      </c>
      <c r="E77" s="26"/>
    </row>
    <row r="78" spans="1:5" ht="23.25">
      <c r="A78" s="7" t="s">
        <v>12</v>
      </c>
      <c r="B78" s="7"/>
      <c r="C78" s="7"/>
      <c r="D78" s="23"/>
      <c r="E78" s="22"/>
    </row>
    <row r="79" spans="1:5" ht="23.25">
      <c r="A79" s="282" t="s">
        <v>13</v>
      </c>
      <c r="B79" s="282" t="s">
        <v>14</v>
      </c>
      <c r="C79" s="282" t="s">
        <v>9</v>
      </c>
      <c r="D79" s="23"/>
      <c r="E79" s="22"/>
    </row>
    <row r="80" spans="1:5" ht="25.5">
      <c r="A80" s="76">
        <v>42578</v>
      </c>
      <c r="B80" s="282">
        <v>10056637</v>
      </c>
      <c r="C80" s="20">
        <v>891.59</v>
      </c>
      <c r="D80" s="77"/>
      <c r="E80" s="22"/>
    </row>
    <row r="81" spans="1:5" ht="23.25">
      <c r="A81" s="76">
        <v>42585</v>
      </c>
      <c r="B81" s="62">
        <v>10056643</v>
      </c>
      <c r="C81" s="20">
        <v>1860</v>
      </c>
      <c r="D81" s="29"/>
      <c r="E81" s="22"/>
    </row>
    <row r="82" spans="1:5" ht="25.5">
      <c r="A82" s="76">
        <v>42604</v>
      </c>
      <c r="B82" s="62">
        <v>10062307</v>
      </c>
      <c r="C82" s="20">
        <v>130565.16</v>
      </c>
      <c r="D82" s="77"/>
      <c r="E82" s="22"/>
    </row>
    <row r="83" spans="1:5" ht="23.25">
      <c r="A83" s="76">
        <v>42606</v>
      </c>
      <c r="B83" s="62">
        <v>10062311</v>
      </c>
      <c r="C83" s="20">
        <v>8915.89</v>
      </c>
      <c r="D83" s="23"/>
      <c r="E83" s="22"/>
    </row>
    <row r="84" spans="1:5" ht="23.25">
      <c r="A84" s="76">
        <v>42606</v>
      </c>
      <c r="B84" s="62">
        <v>10062314</v>
      </c>
      <c r="C84" s="20">
        <v>1857.48</v>
      </c>
      <c r="D84" s="25"/>
      <c r="E84" s="26"/>
    </row>
    <row r="85" spans="1:5" ht="23.25">
      <c r="A85" s="76">
        <v>42608</v>
      </c>
      <c r="B85" s="62">
        <v>10062322</v>
      </c>
      <c r="C85" s="20">
        <v>9000</v>
      </c>
      <c r="D85" s="23"/>
      <c r="E85" s="22"/>
    </row>
    <row r="86" spans="1:5" ht="23.25">
      <c r="A86" s="76">
        <v>42613</v>
      </c>
      <c r="B86" s="62">
        <v>10062333</v>
      </c>
      <c r="C86" s="20">
        <v>624.11</v>
      </c>
      <c r="D86" s="23"/>
      <c r="E86" s="22"/>
    </row>
    <row r="87" spans="1:5" ht="25.5">
      <c r="A87" s="76">
        <v>42613</v>
      </c>
      <c r="B87" s="62">
        <v>10062336</v>
      </c>
      <c r="C87" s="20">
        <v>12360.51</v>
      </c>
      <c r="D87" s="77"/>
      <c r="E87" s="22"/>
    </row>
    <row r="88" spans="1:5" ht="25.5">
      <c r="A88" s="76">
        <v>42613</v>
      </c>
      <c r="B88" s="282">
        <v>10062335</v>
      </c>
      <c r="C88" s="20">
        <v>4000</v>
      </c>
      <c r="D88" s="77">
        <v>170074.74</v>
      </c>
      <c r="E88" s="22"/>
    </row>
    <row r="89" spans="1:5" ht="23.25">
      <c r="A89" s="27"/>
      <c r="B89" s="282"/>
      <c r="C89" s="20"/>
      <c r="D89" s="23"/>
      <c r="E89" s="22"/>
    </row>
    <row r="90" spans="1:5" ht="23.25">
      <c r="A90" s="27"/>
      <c r="B90" s="282"/>
      <c r="C90" s="20"/>
      <c r="D90" s="23"/>
      <c r="E90" s="22"/>
    </row>
    <row r="91" spans="1:5" ht="23.25">
      <c r="A91" s="27"/>
      <c r="B91" s="282"/>
      <c r="C91" s="20"/>
      <c r="D91" s="23"/>
      <c r="E91" s="22"/>
    </row>
    <row r="92" spans="1:5" ht="23.25">
      <c r="A92" s="27"/>
      <c r="B92" s="282"/>
      <c r="C92" s="20"/>
      <c r="D92" s="23"/>
      <c r="E92" s="22"/>
    </row>
    <row r="93" spans="1:5" ht="23.25">
      <c r="A93" s="7"/>
      <c r="B93" s="7"/>
      <c r="C93" s="7"/>
      <c r="D93" s="23"/>
      <c r="E93" s="22"/>
    </row>
    <row r="94" spans="1:5" ht="23.25">
      <c r="A94" s="7" t="s">
        <v>15</v>
      </c>
      <c r="B94" s="7"/>
      <c r="C94" s="7"/>
      <c r="D94" s="23"/>
      <c r="E94" s="22"/>
    </row>
    <row r="95" spans="1:5" ht="23.25">
      <c r="A95" s="7" t="s">
        <v>16</v>
      </c>
      <c r="B95" s="7"/>
      <c r="C95" s="7"/>
      <c r="D95" s="23"/>
      <c r="E95" s="22"/>
    </row>
    <row r="96" spans="1:5" ht="23.25">
      <c r="A96" s="7" t="s">
        <v>17</v>
      </c>
      <c r="B96" s="7"/>
      <c r="C96" s="7"/>
      <c r="D96" s="23"/>
      <c r="E96" s="22"/>
    </row>
    <row r="97" spans="1:5" ht="23.25">
      <c r="A97" s="7" t="s">
        <v>17</v>
      </c>
      <c r="B97" s="7"/>
      <c r="C97" s="7"/>
      <c r="D97" s="23"/>
      <c r="E97" s="22"/>
    </row>
    <row r="98" spans="1:5" ht="23.25">
      <c r="A98" s="7" t="s">
        <v>592</v>
      </c>
      <c r="B98" s="7"/>
      <c r="C98" s="7"/>
      <c r="D98" s="29">
        <v>27288972.140000001</v>
      </c>
      <c r="E98" s="22"/>
    </row>
    <row r="99" spans="1:5" ht="23.25">
      <c r="A99" s="39" t="s">
        <v>19</v>
      </c>
      <c r="B99" s="40" t="s">
        <v>20</v>
      </c>
      <c r="C99" s="18"/>
      <c r="D99" s="18"/>
      <c r="E99" s="18"/>
    </row>
    <row r="100" spans="1:5" ht="23.25">
      <c r="A100" s="14"/>
      <c r="B100" s="11"/>
      <c r="C100" s="14"/>
      <c r="D100" s="14"/>
      <c r="E100" s="14"/>
    </row>
    <row r="101" spans="1:5" ht="23.25">
      <c r="A101" s="14"/>
      <c r="B101" s="11"/>
      <c r="C101" s="14"/>
      <c r="D101" s="14"/>
      <c r="E101" s="14"/>
    </row>
    <row r="102" spans="1:5" ht="23.25">
      <c r="A102" s="30" t="s">
        <v>438</v>
      </c>
      <c r="B102" s="338" t="s">
        <v>439</v>
      </c>
      <c r="C102" s="337"/>
      <c r="D102" s="337"/>
      <c r="E102" s="14"/>
    </row>
    <row r="103" spans="1:5" ht="23.25">
      <c r="A103" s="307" t="s">
        <v>140</v>
      </c>
      <c r="B103" s="338" t="s">
        <v>140</v>
      </c>
      <c r="C103" s="337"/>
      <c r="D103" s="337"/>
      <c r="E103" s="14"/>
    </row>
    <row r="104" spans="1:5" ht="23.25">
      <c r="A104" s="306" t="s">
        <v>593</v>
      </c>
      <c r="B104" s="338" t="s">
        <v>594</v>
      </c>
      <c r="C104" s="337"/>
      <c r="D104" s="337"/>
      <c r="E104" s="7"/>
    </row>
    <row r="105" spans="1:5" ht="23.25">
      <c r="A105" s="306"/>
      <c r="B105" s="308"/>
      <c r="C105" s="307"/>
      <c r="D105" s="307"/>
      <c r="E105" s="7"/>
    </row>
    <row r="106" spans="1:5" ht="23.25">
      <c r="A106" s="10" t="s">
        <v>97</v>
      </c>
      <c r="B106" s="59" t="s">
        <v>177</v>
      </c>
    </row>
    <row r="107" spans="1:5" ht="23.25">
      <c r="A107" s="161" t="s">
        <v>6</v>
      </c>
      <c r="B107" s="61" t="s">
        <v>104</v>
      </c>
      <c r="C107" s="15"/>
      <c r="D107" s="15"/>
      <c r="E107" s="7"/>
    </row>
    <row r="108" spans="1:5" ht="23.25">
      <c r="A108" s="14"/>
      <c r="B108" s="21"/>
      <c r="C108" s="14"/>
      <c r="D108" s="334" t="s">
        <v>43</v>
      </c>
      <c r="E108" s="335"/>
    </row>
    <row r="109" spans="1:5" ht="23.25">
      <c r="A109" s="7" t="s">
        <v>532</v>
      </c>
      <c r="B109" s="7"/>
      <c r="C109" s="7"/>
      <c r="D109" s="25">
        <v>31726643.75</v>
      </c>
      <c r="E109" s="26"/>
    </row>
    <row r="110" spans="1:5" ht="23.25">
      <c r="A110" s="7" t="s">
        <v>7</v>
      </c>
      <c r="B110" s="7"/>
      <c r="C110" s="7"/>
      <c r="D110" s="23"/>
      <c r="E110" s="22"/>
    </row>
    <row r="111" spans="1:5" ht="23.25">
      <c r="A111" s="7" t="s">
        <v>8</v>
      </c>
      <c r="B111" s="7"/>
      <c r="C111" s="19" t="s">
        <v>9</v>
      </c>
      <c r="D111" s="25"/>
      <c r="E111" s="26"/>
    </row>
    <row r="112" spans="1:5" ht="23.25">
      <c r="A112" s="336" t="s">
        <v>10</v>
      </c>
      <c r="B112" s="336"/>
      <c r="C112" s="337"/>
      <c r="D112" s="28" t="s">
        <v>11</v>
      </c>
      <c r="E112" s="26"/>
    </row>
    <row r="113" spans="1:5" ht="23.25">
      <c r="A113" s="7" t="s">
        <v>12</v>
      </c>
      <c r="B113" s="7"/>
      <c r="C113" s="7"/>
      <c r="D113" s="23"/>
      <c r="E113" s="22"/>
    </row>
    <row r="114" spans="1:5" ht="23.25">
      <c r="A114" s="286" t="s">
        <v>13</v>
      </c>
      <c r="B114" s="286" t="s">
        <v>14</v>
      </c>
      <c r="C114" s="286" t="s">
        <v>9</v>
      </c>
      <c r="D114" s="23"/>
      <c r="E114" s="22"/>
    </row>
    <row r="115" spans="1:5" ht="25.5">
      <c r="A115" s="76">
        <v>42460</v>
      </c>
      <c r="B115" s="286">
        <v>10050545</v>
      </c>
      <c r="C115" s="20">
        <v>272041.58</v>
      </c>
      <c r="D115" s="77"/>
      <c r="E115" s="22"/>
    </row>
    <row r="116" spans="1:5" ht="23.25">
      <c r="A116" s="76">
        <v>42487</v>
      </c>
      <c r="B116" s="62">
        <v>10050577</v>
      </c>
      <c r="C116" s="20">
        <v>1800</v>
      </c>
      <c r="D116" s="29"/>
      <c r="E116" s="22"/>
    </row>
    <row r="117" spans="1:5" ht="25.5">
      <c r="A117" s="76">
        <v>42487</v>
      </c>
      <c r="B117" s="62">
        <v>10050578</v>
      </c>
      <c r="C117" s="20">
        <v>1200</v>
      </c>
      <c r="D117" s="77"/>
      <c r="E117" s="22"/>
    </row>
    <row r="118" spans="1:5" ht="23.25">
      <c r="A118" s="76">
        <v>42487</v>
      </c>
      <c r="B118" s="62">
        <v>10050579</v>
      </c>
      <c r="C118" s="20">
        <v>600</v>
      </c>
      <c r="D118" s="23"/>
      <c r="E118" s="22"/>
    </row>
    <row r="119" spans="1:5" ht="23.25">
      <c r="A119" s="76">
        <v>42487</v>
      </c>
      <c r="B119" s="62">
        <v>10050580</v>
      </c>
      <c r="C119" s="20">
        <v>25001.16</v>
      </c>
      <c r="D119" s="25"/>
      <c r="E119" s="26"/>
    </row>
    <row r="120" spans="1:5" ht="23.25">
      <c r="A120" s="76">
        <v>42487</v>
      </c>
      <c r="B120" s="62">
        <v>10050581</v>
      </c>
      <c r="C120" s="20">
        <v>76428.2</v>
      </c>
      <c r="D120" s="23"/>
      <c r="E120" s="22"/>
    </row>
    <row r="121" spans="1:5" ht="23.25">
      <c r="A121" s="76">
        <v>42487</v>
      </c>
      <c r="B121" s="62">
        <v>10050582</v>
      </c>
      <c r="C121" s="20">
        <v>2452.46</v>
      </c>
      <c r="D121" s="23"/>
      <c r="E121" s="22"/>
    </row>
    <row r="122" spans="1:5" ht="25.5">
      <c r="A122" s="76">
        <v>42487</v>
      </c>
      <c r="B122" s="62">
        <v>10050586</v>
      </c>
      <c r="C122" s="20">
        <v>4500</v>
      </c>
      <c r="D122" s="77"/>
      <c r="E122" s="22"/>
    </row>
    <row r="123" spans="1:5" ht="23.25">
      <c r="A123" s="76">
        <v>42488</v>
      </c>
      <c r="B123" s="286">
        <v>10050592</v>
      </c>
      <c r="C123" s="20">
        <v>25702.880000000001</v>
      </c>
      <c r="D123" s="23"/>
      <c r="E123" s="22"/>
    </row>
    <row r="124" spans="1:5" ht="25.5">
      <c r="A124" s="76">
        <v>42489</v>
      </c>
      <c r="B124" s="286">
        <v>10050596</v>
      </c>
      <c r="C124" s="20">
        <v>4900</v>
      </c>
      <c r="D124" s="77">
        <f>SUM(C115:C124)</f>
        <v>414626.28</v>
      </c>
      <c r="E124" s="22"/>
    </row>
    <row r="125" spans="1:5" ht="23.25">
      <c r="A125" s="27"/>
      <c r="B125" s="286"/>
      <c r="C125" s="20"/>
      <c r="D125" s="23"/>
      <c r="E125" s="22"/>
    </row>
    <row r="126" spans="1:5" ht="23.25">
      <c r="A126" s="27"/>
      <c r="B126" s="293"/>
      <c r="C126" s="20"/>
      <c r="D126" s="23"/>
      <c r="E126" s="22"/>
    </row>
    <row r="127" spans="1:5" ht="23.25">
      <c r="A127" s="27"/>
      <c r="B127" s="286"/>
      <c r="C127" s="20"/>
      <c r="D127" s="23"/>
      <c r="E127" s="22"/>
    </row>
    <row r="128" spans="1:5" ht="23.25">
      <c r="A128" s="27"/>
      <c r="B128" s="286"/>
      <c r="C128" s="20"/>
      <c r="D128" s="23"/>
      <c r="E128" s="22"/>
    </row>
    <row r="129" spans="1:5" ht="23.25">
      <c r="A129" s="7"/>
      <c r="B129" s="7"/>
      <c r="C129" s="7"/>
      <c r="D129" s="23"/>
      <c r="E129" s="22"/>
    </row>
    <row r="130" spans="1:5" ht="23.25">
      <c r="A130" s="7" t="s">
        <v>15</v>
      </c>
      <c r="B130" s="7"/>
      <c r="C130" s="7"/>
      <c r="D130" s="23"/>
      <c r="E130" s="22"/>
    </row>
    <row r="131" spans="1:5" ht="23.25">
      <c r="A131" s="7" t="s">
        <v>16</v>
      </c>
      <c r="B131" s="7"/>
      <c r="C131" s="7"/>
      <c r="D131" s="23"/>
      <c r="E131" s="22"/>
    </row>
    <row r="132" spans="1:5" ht="23.25">
      <c r="A132" s="7" t="s">
        <v>17</v>
      </c>
      <c r="B132" s="7"/>
      <c r="C132" s="7"/>
      <c r="D132" s="23"/>
      <c r="E132" s="22"/>
    </row>
    <row r="133" spans="1:5" ht="23.25">
      <c r="A133" s="7" t="s">
        <v>17</v>
      </c>
      <c r="B133" s="7"/>
      <c r="C133" s="7"/>
      <c r="D133" s="23"/>
      <c r="E133" s="22"/>
    </row>
    <row r="134" spans="1:5" ht="23.25">
      <c r="A134" s="7" t="s">
        <v>533</v>
      </c>
      <c r="B134" s="7"/>
      <c r="C134" s="7"/>
      <c r="D134" s="29">
        <f>D109-D124</f>
        <v>31312017.469999999</v>
      </c>
      <c r="E134" s="22"/>
    </row>
    <row r="135" spans="1:5" ht="23.25">
      <c r="A135" s="39" t="s">
        <v>19</v>
      </c>
      <c r="B135" s="40" t="s">
        <v>20</v>
      </c>
      <c r="C135" s="18"/>
      <c r="D135" s="18"/>
      <c r="E135" s="18"/>
    </row>
    <row r="136" spans="1:5" ht="23.25">
      <c r="A136" s="14"/>
      <c r="B136" s="11"/>
      <c r="C136" s="14"/>
      <c r="D136" s="14"/>
      <c r="E136" s="14"/>
    </row>
    <row r="137" spans="1:5" ht="23.25">
      <c r="A137" s="14"/>
      <c r="B137" s="11"/>
      <c r="C137" s="14"/>
      <c r="D137" s="14"/>
      <c r="E137" s="14"/>
    </row>
    <row r="138" spans="1:5" ht="23.25">
      <c r="A138" s="30" t="s">
        <v>438</v>
      </c>
      <c r="B138" s="338" t="s">
        <v>439</v>
      </c>
      <c r="C138" s="337"/>
      <c r="D138" s="337"/>
      <c r="E138" s="14"/>
    </row>
    <row r="139" spans="1:5" ht="23.25">
      <c r="A139" s="287" t="s">
        <v>436</v>
      </c>
      <c r="B139" s="338" t="s">
        <v>140</v>
      </c>
      <c r="C139" s="337"/>
      <c r="D139" s="337"/>
      <c r="E139" s="14"/>
    </row>
    <row r="140" spans="1:5" ht="23.25">
      <c r="A140" s="286" t="s">
        <v>534</v>
      </c>
      <c r="B140" s="338" t="s">
        <v>534</v>
      </c>
      <c r="C140" s="337"/>
      <c r="D140" s="337"/>
      <c r="E140" s="7"/>
    </row>
    <row r="141" spans="1:5" ht="23.25">
      <c r="A141" s="10" t="s">
        <v>97</v>
      </c>
      <c r="B141" s="59" t="s">
        <v>177</v>
      </c>
    </row>
    <row r="142" spans="1:5" ht="23.25">
      <c r="A142" s="161" t="s">
        <v>6</v>
      </c>
      <c r="B142" s="61" t="s">
        <v>104</v>
      </c>
      <c r="C142" s="15"/>
      <c r="D142" s="15"/>
      <c r="E142" s="7"/>
    </row>
    <row r="143" spans="1:5" ht="23.25">
      <c r="A143" s="14"/>
      <c r="B143" s="21"/>
      <c r="C143" s="14"/>
      <c r="D143" s="334" t="s">
        <v>43</v>
      </c>
      <c r="E143" s="335"/>
    </row>
    <row r="144" spans="1:5" ht="23.25">
      <c r="A144" s="7" t="s">
        <v>546</v>
      </c>
      <c r="B144" s="7"/>
      <c r="C144" s="7"/>
      <c r="D144" s="25">
        <v>29762904.469999999</v>
      </c>
      <c r="E144" s="26"/>
    </row>
    <row r="145" spans="1:5" ht="23.25">
      <c r="A145" s="7" t="s">
        <v>7</v>
      </c>
      <c r="B145" s="7"/>
      <c r="C145" s="7"/>
      <c r="D145" s="23"/>
      <c r="E145" s="22"/>
    </row>
    <row r="146" spans="1:5" ht="23.25">
      <c r="A146" s="7" t="s">
        <v>8</v>
      </c>
      <c r="B146" s="7"/>
      <c r="C146" s="19" t="s">
        <v>9</v>
      </c>
      <c r="D146" s="25"/>
      <c r="E146" s="26"/>
    </row>
    <row r="147" spans="1:5" ht="23.25">
      <c r="A147" s="336" t="s">
        <v>10</v>
      </c>
      <c r="B147" s="336"/>
      <c r="C147" s="337"/>
      <c r="D147" s="28" t="s">
        <v>11</v>
      </c>
      <c r="E147" s="26"/>
    </row>
    <row r="148" spans="1:5" ht="23.25">
      <c r="A148" s="7" t="s">
        <v>12</v>
      </c>
      <c r="B148" s="7"/>
      <c r="C148" s="7"/>
      <c r="D148" s="23"/>
      <c r="E148" s="22"/>
    </row>
    <row r="149" spans="1:5" ht="23.25">
      <c r="A149" s="293" t="s">
        <v>13</v>
      </c>
      <c r="B149" s="293" t="s">
        <v>14</v>
      </c>
      <c r="C149" s="293" t="s">
        <v>9</v>
      </c>
      <c r="D149" s="23"/>
      <c r="E149" s="22"/>
    </row>
    <row r="150" spans="1:5" ht="25.5">
      <c r="A150" s="76">
        <v>42494</v>
      </c>
      <c r="B150" s="293">
        <v>10050599</v>
      </c>
      <c r="C150" s="20">
        <v>1800</v>
      </c>
      <c r="D150" s="77"/>
      <c r="E150" s="22"/>
    </row>
    <row r="151" spans="1:5" ht="23.25">
      <c r="A151" s="76">
        <v>42508</v>
      </c>
      <c r="B151" s="62">
        <v>10050629</v>
      </c>
      <c r="C151" s="20">
        <v>891.59</v>
      </c>
      <c r="D151" s="29"/>
      <c r="E151" s="22"/>
    </row>
    <row r="152" spans="1:5" ht="25.5">
      <c r="A152" s="76">
        <v>42515</v>
      </c>
      <c r="B152" s="62">
        <v>10050632</v>
      </c>
      <c r="C152" s="20">
        <v>3467.29</v>
      </c>
      <c r="D152" s="77"/>
      <c r="E152" s="22"/>
    </row>
    <row r="153" spans="1:5" ht="23.25">
      <c r="A153" s="76">
        <v>42515</v>
      </c>
      <c r="B153" s="62">
        <v>10050633</v>
      </c>
      <c r="C153" s="20">
        <v>10211.66</v>
      </c>
      <c r="D153" s="23"/>
      <c r="E153" s="22"/>
    </row>
    <row r="154" spans="1:5" ht="23.25">
      <c r="A154" s="76">
        <v>42520</v>
      </c>
      <c r="B154" s="62">
        <v>10050649</v>
      </c>
      <c r="C154" s="20">
        <v>7350</v>
      </c>
      <c r="D154" s="25"/>
      <c r="E154" s="26"/>
    </row>
    <row r="155" spans="1:5" ht="23.25">
      <c r="A155" s="76">
        <v>42520</v>
      </c>
      <c r="B155" s="62">
        <v>10050650</v>
      </c>
      <c r="C155" s="20">
        <v>8603.91</v>
      </c>
      <c r="D155" s="23"/>
      <c r="E155" s="22"/>
    </row>
    <row r="156" spans="1:5" ht="23.25">
      <c r="A156" s="76">
        <v>42520</v>
      </c>
      <c r="B156" s="62">
        <v>10050651</v>
      </c>
      <c r="C156" s="20">
        <v>2750</v>
      </c>
      <c r="D156" s="23"/>
      <c r="E156" s="22"/>
    </row>
    <row r="157" spans="1:5" ht="25.5">
      <c r="A157" s="76">
        <v>42521</v>
      </c>
      <c r="B157" s="62">
        <v>10050654</v>
      </c>
      <c r="C157" s="20">
        <v>34177.58</v>
      </c>
      <c r="D157" s="77"/>
      <c r="E157" s="22"/>
    </row>
    <row r="158" spans="1:5" ht="25.5">
      <c r="A158" s="76">
        <v>42521</v>
      </c>
      <c r="B158" s="62">
        <v>10050655</v>
      </c>
      <c r="C158" s="20">
        <v>1436.45</v>
      </c>
      <c r="D158" s="77">
        <f>SUM(C150:C158)</f>
        <v>70688.479999999996</v>
      </c>
      <c r="E158" s="22"/>
    </row>
    <row r="159" spans="1:5" ht="25.5">
      <c r="A159" s="76"/>
      <c r="B159" s="62"/>
      <c r="C159" s="20"/>
      <c r="D159" s="77"/>
      <c r="E159" s="22"/>
    </row>
    <row r="160" spans="1:5" ht="25.5">
      <c r="A160" s="76"/>
      <c r="B160" s="62"/>
      <c r="C160" s="20"/>
      <c r="D160" s="77"/>
      <c r="E160" s="22"/>
    </row>
    <row r="161" spans="1:5" ht="23.25">
      <c r="A161" s="27"/>
      <c r="B161" s="293"/>
      <c r="C161" s="20"/>
      <c r="D161" s="23"/>
      <c r="E161" s="22"/>
    </row>
    <row r="162" spans="1:5" ht="23.25">
      <c r="A162" s="27"/>
      <c r="B162" s="293"/>
      <c r="C162" s="20"/>
      <c r="D162" s="23"/>
      <c r="E162" s="22"/>
    </row>
    <row r="163" spans="1:5" ht="23.25">
      <c r="A163" s="27"/>
      <c r="B163" s="293"/>
      <c r="C163" s="20"/>
      <c r="D163" s="23"/>
      <c r="E163" s="22"/>
    </row>
    <row r="164" spans="1:5" ht="23.25">
      <c r="A164" s="7"/>
      <c r="B164" s="7"/>
      <c r="C164" s="7"/>
      <c r="D164" s="23"/>
      <c r="E164" s="22"/>
    </row>
    <row r="165" spans="1:5" ht="23.25">
      <c r="A165" s="7" t="s">
        <v>15</v>
      </c>
      <c r="B165" s="7"/>
      <c r="C165" s="7"/>
      <c r="D165" s="23"/>
      <c r="E165" s="22"/>
    </row>
    <row r="166" spans="1:5" ht="23.25">
      <c r="A166" s="7" t="s">
        <v>16</v>
      </c>
      <c r="B166" s="7"/>
      <c r="C166" s="7"/>
      <c r="D166" s="23"/>
      <c r="E166" s="22"/>
    </row>
    <row r="167" spans="1:5" ht="23.25">
      <c r="A167" s="7" t="s">
        <v>17</v>
      </c>
      <c r="B167" s="7"/>
      <c r="C167" s="7"/>
      <c r="D167" s="23"/>
      <c r="E167" s="22"/>
    </row>
    <row r="168" spans="1:5" ht="23.25">
      <c r="A168" s="7" t="s">
        <v>17</v>
      </c>
      <c r="B168" s="7"/>
      <c r="C168" s="7"/>
      <c r="D168" s="23"/>
      <c r="E168" s="22"/>
    </row>
    <row r="169" spans="1:5" ht="23.25">
      <c r="A169" s="7" t="s">
        <v>547</v>
      </c>
      <c r="B169" s="7"/>
      <c r="C169" s="7"/>
      <c r="D169" s="29">
        <f>D144-D158</f>
        <v>29692215.989999998</v>
      </c>
      <c r="E169" s="22"/>
    </row>
    <row r="170" spans="1:5" ht="23.25">
      <c r="A170" s="39" t="s">
        <v>19</v>
      </c>
      <c r="B170" s="40" t="s">
        <v>20</v>
      </c>
      <c r="C170" s="18"/>
      <c r="D170" s="18"/>
      <c r="E170" s="18"/>
    </row>
    <row r="171" spans="1:5" ht="23.25">
      <c r="A171" s="14"/>
      <c r="B171" s="11"/>
      <c r="C171" s="14"/>
      <c r="D171" s="14"/>
      <c r="E171" s="14"/>
    </row>
    <row r="172" spans="1:5" ht="23.25">
      <c r="A172" s="14"/>
      <c r="B172" s="11"/>
      <c r="C172" s="14"/>
      <c r="D172" s="14"/>
      <c r="E172" s="14"/>
    </row>
    <row r="173" spans="1:5" ht="23.25">
      <c r="A173" s="30" t="s">
        <v>438</v>
      </c>
      <c r="B173" s="338" t="s">
        <v>439</v>
      </c>
      <c r="C173" s="337"/>
      <c r="D173" s="337"/>
      <c r="E173" s="14"/>
    </row>
    <row r="174" spans="1:5" ht="23.25">
      <c r="A174" s="294" t="s">
        <v>436</v>
      </c>
      <c r="B174" s="338" t="s">
        <v>140</v>
      </c>
      <c r="C174" s="337"/>
      <c r="D174" s="337"/>
      <c r="E174" s="14"/>
    </row>
    <row r="175" spans="1:5" ht="23.25">
      <c r="A175" s="293" t="s">
        <v>548</v>
      </c>
      <c r="B175" s="338" t="s">
        <v>548</v>
      </c>
      <c r="C175" s="337"/>
      <c r="D175" s="337"/>
      <c r="E175" s="7"/>
    </row>
    <row r="176" spans="1:5" ht="23.25">
      <c r="A176" s="10" t="s">
        <v>97</v>
      </c>
      <c r="B176" s="59" t="s">
        <v>549</v>
      </c>
    </row>
    <row r="177" spans="1:5" ht="23.25">
      <c r="A177" s="161" t="s">
        <v>6</v>
      </c>
      <c r="B177" s="61" t="s">
        <v>550</v>
      </c>
      <c r="C177" s="15"/>
      <c r="D177" s="15"/>
      <c r="E177" s="7"/>
    </row>
    <row r="178" spans="1:5" ht="23.25">
      <c r="A178" s="14"/>
      <c r="B178" s="21"/>
      <c r="C178" s="14"/>
      <c r="D178" s="334" t="s">
        <v>43</v>
      </c>
      <c r="E178" s="335"/>
    </row>
    <row r="179" spans="1:5" ht="23.25">
      <c r="A179" s="7" t="s">
        <v>557</v>
      </c>
      <c r="B179" s="7"/>
      <c r="C179" s="7"/>
      <c r="D179" s="25">
        <v>350</v>
      </c>
      <c r="E179" s="26"/>
    </row>
    <row r="180" spans="1:5" ht="23.25">
      <c r="A180" s="7" t="s">
        <v>7</v>
      </c>
      <c r="B180" s="7"/>
      <c r="C180" s="7"/>
      <c r="D180" s="23"/>
      <c r="E180" s="22"/>
    </row>
    <row r="181" spans="1:5" ht="23.25">
      <c r="A181" s="7" t="s">
        <v>8</v>
      </c>
      <c r="B181" s="7"/>
      <c r="C181" s="19" t="s">
        <v>9</v>
      </c>
      <c r="D181" s="25"/>
      <c r="E181" s="26"/>
    </row>
    <row r="182" spans="1:5" ht="23.25">
      <c r="A182" s="336" t="s">
        <v>10</v>
      </c>
      <c r="B182" s="336"/>
      <c r="C182" s="337"/>
      <c r="D182" s="28" t="s">
        <v>11</v>
      </c>
      <c r="E182" s="26"/>
    </row>
    <row r="183" spans="1:5" ht="23.25">
      <c r="A183" s="7" t="s">
        <v>12</v>
      </c>
      <c r="B183" s="7"/>
      <c r="C183" s="7"/>
      <c r="D183" s="23"/>
      <c r="E183" s="22"/>
    </row>
    <row r="184" spans="1:5" ht="23.25">
      <c r="A184" s="295" t="s">
        <v>13</v>
      </c>
      <c r="B184" s="295" t="s">
        <v>14</v>
      </c>
      <c r="C184" s="295" t="s">
        <v>9</v>
      </c>
      <c r="D184" s="23"/>
      <c r="E184" s="22"/>
    </row>
    <row r="185" spans="1:5" ht="23.25">
      <c r="A185" s="295"/>
      <c r="B185" s="295"/>
      <c r="C185" s="295"/>
      <c r="D185" s="23"/>
      <c r="E185" s="22"/>
    </row>
    <row r="186" spans="1:5" ht="23.25">
      <c r="A186" s="295"/>
      <c r="B186" s="295"/>
      <c r="C186" s="295"/>
      <c r="D186" s="23"/>
      <c r="E186" s="22"/>
    </row>
    <row r="187" spans="1:5" ht="25.5">
      <c r="A187" s="76"/>
      <c r="B187" s="295"/>
      <c r="C187" s="20"/>
      <c r="D187" s="77"/>
      <c r="E187" s="22"/>
    </row>
    <row r="188" spans="1:5" ht="23.25">
      <c r="A188" s="76"/>
      <c r="B188" s="62"/>
      <c r="C188" s="20"/>
      <c r="D188" s="29"/>
      <c r="E188" s="22"/>
    </row>
    <row r="189" spans="1:5" ht="25.5">
      <c r="A189" s="76"/>
      <c r="B189" s="62"/>
      <c r="C189" s="20"/>
      <c r="D189" s="77"/>
      <c r="E189" s="22"/>
    </row>
    <row r="190" spans="1:5" ht="23.25">
      <c r="A190" s="76"/>
      <c r="B190" s="62"/>
      <c r="C190" s="20"/>
      <c r="D190" s="23"/>
      <c r="E190" s="22"/>
    </row>
    <row r="191" spans="1:5" ht="23.25">
      <c r="A191" s="76"/>
      <c r="B191" s="62"/>
      <c r="C191" s="20"/>
      <c r="D191" s="25"/>
      <c r="E191" s="26"/>
    </row>
    <row r="192" spans="1:5" ht="23.25">
      <c r="A192" s="76"/>
      <c r="B192" s="62"/>
      <c r="C192" s="20"/>
      <c r="D192" s="23"/>
      <c r="E192" s="22"/>
    </row>
    <row r="193" spans="1:5" ht="23.25">
      <c r="A193" s="76"/>
      <c r="B193" s="62"/>
      <c r="C193" s="20"/>
      <c r="D193" s="23"/>
      <c r="E193" s="22"/>
    </row>
    <row r="194" spans="1:5" ht="25.5">
      <c r="A194" s="76"/>
      <c r="B194" s="62"/>
      <c r="C194" s="20"/>
      <c r="D194" s="77"/>
      <c r="E194" s="22"/>
    </row>
    <row r="195" spans="1:5" ht="25.5">
      <c r="A195" s="76"/>
      <c r="B195" s="62"/>
      <c r="C195" s="20"/>
      <c r="D195" s="77"/>
      <c r="E195" s="22"/>
    </row>
    <row r="196" spans="1:5" ht="23.25">
      <c r="A196" s="27"/>
      <c r="B196" s="295"/>
      <c r="C196" s="20"/>
      <c r="D196" s="23"/>
      <c r="E196" s="22"/>
    </row>
    <row r="197" spans="1:5" ht="23.25">
      <c r="A197" s="27"/>
      <c r="B197" s="295"/>
      <c r="C197" s="20"/>
      <c r="D197" s="23"/>
      <c r="E197" s="22"/>
    </row>
    <row r="198" spans="1:5" ht="23.25">
      <c r="A198" s="27"/>
      <c r="B198" s="295"/>
      <c r="C198" s="20"/>
      <c r="D198" s="23"/>
      <c r="E198" s="22"/>
    </row>
    <row r="199" spans="1:5" ht="23.25">
      <c r="A199" s="7"/>
      <c r="B199" s="7"/>
      <c r="C199" s="7"/>
      <c r="D199" s="23"/>
      <c r="E199" s="22"/>
    </row>
    <row r="200" spans="1:5" ht="23.25">
      <c r="A200" s="7" t="s">
        <v>15</v>
      </c>
      <c r="B200" s="7"/>
      <c r="C200" s="7"/>
      <c r="D200" s="23"/>
      <c r="E200" s="22"/>
    </row>
    <row r="201" spans="1:5" ht="23.25">
      <c r="A201" s="7" t="s">
        <v>16</v>
      </c>
      <c r="B201" s="7"/>
      <c r="C201" s="7"/>
      <c r="D201" s="23"/>
      <c r="E201" s="22"/>
    </row>
    <row r="202" spans="1:5" ht="23.25">
      <c r="A202" s="7" t="s">
        <v>551</v>
      </c>
      <c r="B202" s="7"/>
      <c r="C202" s="7"/>
      <c r="D202" s="23">
        <v>350</v>
      </c>
      <c r="E202" s="22"/>
    </row>
    <row r="203" spans="1:5" ht="23.25">
      <c r="A203" s="7" t="s">
        <v>17</v>
      </c>
      <c r="B203" s="7"/>
      <c r="C203" s="7"/>
      <c r="D203" s="23"/>
      <c r="E203" s="22"/>
    </row>
    <row r="204" spans="1:5" ht="23.25">
      <c r="A204" s="7" t="s">
        <v>556</v>
      </c>
      <c r="B204" s="7"/>
      <c r="C204" s="7"/>
      <c r="D204" s="29">
        <f>D179-D202</f>
        <v>0</v>
      </c>
      <c r="E204" s="22"/>
    </row>
    <row r="205" spans="1:5" ht="23.25">
      <c r="A205" s="39" t="s">
        <v>19</v>
      </c>
      <c r="B205" s="40" t="s">
        <v>20</v>
      </c>
      <c r="C205" s="18"/>
      <c r="D205" s="18"/>
      <c r="E205" s="18"/>
    </row>
    <row r="206" spans="1:5" ht="23.25">
      <c r="A206" s="14"/>
      <c r="B206" s="11"/>
      <c r="C206" s="14"/>
      <c r="D206" s="14"/>
      <c r="E206" s="14"/>
    </row>
    <row r="207" spans="1:5" ht="23.25">
      <c r="A207" s="14"/>
      <c r="B207" s="11"/>
      <c r="C207" s="14"/>
      <c r="D207" s="14"/>
      <c r="E207" s="14"/>
    </row>
    <row r="208" spans="1:5" ht="23.25">
      <c r="A208" s="30" t="s">
        <v>438</v>
      </c>
      <c r="B208" s="338" t="s">
        <v>439</v>
      </c>
      <c r="C208" s="337"/>
      <c r="D208" s="337"/>
      <c r="E208" s="14"/>
    </row>
    <row r="209" spans="1:5" ht="23.25">
      <c r="A209" s="296" t="s">
        <v>552</v>
      </c>
      <c r="B209" s="338" t="s">
        <v>140</v>
      </c>
      <c r="C209" s="337"/>
      <c r="D209" s="337"/>
      <c r="E209" s="14"/>
    </row>
    <row r="210" spans="1:5" ht="23.25">
      <c r="A210" s="297" t="s">
        <v>558</v>
      </c>
      <c r="B210" s="338" t="s">
        <v>558</v>
      </c>
      <c r="C210" s="337"/>
      <c r="D210" s="337"/>
      <c r="E210" s="7"/>
    </row>
    <row r="211" spans="1:5" ht="23.25">
      <c r="A211" s="10" t="s">
        <v>97</v>
      </c>
      <c r="B211" s="59" t="s">
        <v>549</v>
      </c>
    </row>
    <row r="212" spans="1:5" ht="23.25">
      <c r="A212" s="161" t="s">
        <v>6</v>
      </c>
      <c r="B212" s="61" t="s">
        <v>550</v>
      </c>
      <c r="C212" s="15"/>
      <c r="D212" s="15"/>
      <c r="E212" s="7"/>
    </row>
    <row r="213" spans="1:5" ht="23.25">
      <c r="A213" s="14"/>
      <c r="B213" s="21"/>
      <c r="C213" s="14"/>
      <c r="D213" s="334" t="s">
        <v>43</v>
      </c>
      <c r="E213" s="335"/>
    </row>
    <row r="214" spans="1:5" ht="23.25">
      <c r="A214" s="7" t="s">
        <v>553</v>
      </c>
      <c r="B214" s="7"/>
      <c r="C214" s="7"/>
      <c r="D214" s="25">
        <v>450</v>
      </c>
      <c r="E214" s="26"/>
    </row>
    <row r="215" spans="1:5" ht="23.25">
      <c r="A215" s="7" t="s">
        <v>7</v>
      </c>
      <c r="B215" s="7"/>
      <c r="C215" s="7"/>
      <c r="D215" s="23"/>
      <c r="E215" s="22"/>
    </row>
    <row r="216" spans="1:5" ht="23.25">
      <c r="A216" s="7" t="s">
        <v>8</v>
      </c>
      <c r="B216" s="7"/>
      <c r="C216" s="19" t="s">
        <v>9</v>
      </c>
      <c r="D216" s="25"/>
      <c r="E216" s="26"/>
    </row>
    <row r="217" spans="1:5" ht="23.25">
      <c r="A217" s="336" t="s">
        <v>10</v>
      </c>
      <c r="B217" s="336"/>
      <c r="C217" s="337"/>
      <c r="D217" s="28" t="s">
        <v>11</v>
      </c>
      <c r="E217" s="26"/>
    </row>
    <row r="218" spans="1:5" ht="23.25">
      <c r="A218" s="7" t="s">
        <v>12</v>
      </c>
      <c r="B218" s="7"/>
      <c r="C218" s="7"/>
      <c r="D218" s="23"/>
      <c r="E218" s="22"/>
    </row>
    <row r="219" spans="1:5" ht="23.25">
      <c r="A219" s="295" t="s">
        <v>13</v>
      </c>
      <c r="B219" s="295" t="s">
        <v>14</v>
      </c>
      <c r="C219" s="295" t="s">
        <v>9</v>
      </c>
      <c r="D219" s="23"/>
      <c r="E219" s="22"/>
    </row>
    <row r="220" spans="1:5" ht="23.25">
      <c r="A220" s="295"/>
      <c r="B220" s="295"/>
      <c r="C220" s="295"/>
      <c r="D220" s="23"/>
      <c r="E220" s="22"/>
    </row>
    <row r="221" spans="1:5" ht="23.25">
      <c r="A221" s="295"/>
      <c r="B221" s="295"/>
      <c r="C221" s="295"/>
      <c r="D221" s="23"/>
      <c r="E221" s="22"/>
    </row>
    <row r="222" spans="1:5" ht="25.5">
      <c r="A222" s="76"/>
      <c r="B222" s="295"/>
      <c r="C222" s="20"/>
      <c r="D222" s="77"/>
      <c r="E222" s="22"/>
    </row>
    <row r="223" spans="1:5" ht="23.25">
      <c r="A223" s="76"/>
      <c r="B223" s="62"/>
      <c r="C223" s="20"/>
      <c r="D223" s="29"/>
      <c r="E223" s="22"/>
    </row>
    <row r="224" spans="1:5" ht="25.5">
      <c r="A224" s="76"/>
      <c r="B224" s="62"/>
      <c r="C224" s="20"/>
      <c r="D224" s="77"/>
      <c r="E224" s="22"/>
    </row>
    <row r="225" spans="1:5" ht="23.25">
      <c r="A225" s="76"/>
      <c r="B225" s="62"/>
      <c r="C225" s="20"/>
      <c r="D225" s="23"/>
      <c r="E225" s="22"/>
    </row>
    <row r="226" spans="1:5" ht="23.25">
      <c r="A226" s="76"/>
      <c r="B226" s="62"/>
      <c r="C226" s="20"/>
      <c r="D226" s="25"/>
      <c r="E226" s="26"/>
    </row>
    <row r="227" spans="1:5" ht="23.25">
      <c r="A227" s="76"/>
      <c r="B227" s="62"/>
      <c r="C227" s="20"/>
      <c r="D227" s="23"/>
      <c r="E227" s="22"/>
    </row>
    <row r="228" spans="1:5" ht="23.25">
      <c r="A228" s="76"/>
      <c r="B228" s="62"/>
      <c r="C228" s="20"/>
      <c r="D228" s="23"/>
      <c r="E228" s="22"/>
    </row>
    <row r="229" spans="1:5" ht="25.5">
      <c r="A229" s="76"/>
      <c r="B229" s="62"/>
      <c r="C229" s="20"/>
      <c r="D229" s="77"/>
      <c r="E229" s="22"/>
    </row>
    <row r="230" spans="1:5" ht="25.5">
      <c r="A230" s="76"/>
      <c r="B230" s="62"/>
      <c r="C230" s="20"/>
      <c r="D230" s="77"/>
      <c r="E230" s="22"/>
    </row>
    <row r="231" spans="1:5" ht="23.25">
      <c r="A231" s="27"/>
      <c r="B231" s="295"/>
      <c r="C231" s="20"/>
      <c r="D231" s="23"/>
      <c r="E231" s="22"/>
    </row>
    <row r="232" spans="1:5" ht="23.25">
      <c r="A232" s="27"/>
      <c r="B232" s="295"/>
      <c r="C232" s="20"/>
      <c r="D232" s="23"/>
      <c r="E232" s="22"/>
    </row>
    <row r="233" spans="1:5" ht="23.25">
      <c r="A233" s="27"/>
      <c r="B233" s="295"/>
      <c r="C233" s="20"/>
      <c r="D233" s="23"/>
      <c r="E233" s="22"/>
    </row>
    <row r="234" spans="1:5" ht="23.25">
      <c r="A234" s="7"/>
      <c r="B234" s="7"/>
      <c r="C234" s="7"/>
      <c r="D234" s="23"/>
      <c r="E234" s="22"/>
    </row>
    <row r="235" spans="1:5" ht="23.25">
      <c r="A235" s="7" t="s">
        <v>15</v>
      </c>
      <c r="B235" s="7"/>
      <c r="C235" s="7"/>
      <c r="D235" s="23"/>
      <c r="E235" s="22"/>
    </row>
    <row r="236" spans="1:5" ht="23.25">
      <c r="A236" s="7" t="s">
        <v>16</v>
      </c>
      <c r="B236" s="7"/>
      <c r="C236" s="7"/>
      <c r="D236" s="23"/>
      <c r="E236" s="22"/>
    </row>
    <row r="237" spans="1:5" ht="23.25">
      <c r="A237" s="7" t="s">
        <v>551</v>
      </c>
      <c r="B237" s="7"/>
      <c r="C237" s="7"/>
      <c r="D237" s="23">
        <v>450</v>
      </c>
      <c r="E237" s="22"/>
    </row>
    <row r="238" spans="1:5" ht="23.25">
      <c r="A238" s="7" t="s">
        <v>17</v>
      </c>
      <c r="B238" s="7"/>
      <c r="C238" s="7"/>
      <c r="D238" s="23"/>
      <c r="E238" s="22"/>
    </row>
    <row r="239" spans="1:5" ht="23.25">
      <c r="A239" s="7" t="s">
        <v>308</v>
      </c>
      <c r="B239" s="7"/>
      <c r="C239" s="7"/>
      <c r="D239" s="29">
        <f>D214-D237</f>
        <v>0</v>
      </c>
      <c r="E239" s="22"/>
    </row>
    <row r="240" spans="1:5" ht="23.25">
      <c r="A240" s="39" t="s">
        <v>19</v>
      </c>
      <c r="B240" s="40" t="s">
        <v>20</v>
      </c>
      <c r="C240" s="18"/>
      <c r="D240" s="18"/>
      <c r="E240" s="18"/>
    </row>
    <row r="241" spans="1:5" ht="23.25">
      <c r="A241" s="14"/>
      <c r="B241" s="11"/>
      <c r="C241" s="14"/>
      <c r="D241" s="14"/>
      <c r="E241" s="14"/>
    </row>
    <row r="242" spans="1:5" ht="23.25">
      <c r="A242" s="14"/>
      <c r="B242" s="11"/>
      <c r="C242" s="14"/>
      <c r="D242" s="14"/>
      <c r="E242" s="14"/>
    </row>
    <row r="243" spans="1:5" ht="23.25">
      <c r="A243" s="30" t="s">
        <v>438</v>
      </c>
      <c r="B243" s="338" t="s">
        <v>439</v>
      </c>
      <c r="C243" s="337"/>
      <c r="D243" s="337"/>
      <c r="E243" s="14"/>
    </row>
    <row r="244" spans="1:5" ht="23.25">
      <c r="A244" s="296" t="s">
        <v>552</v>
      </c>
      <c r="B244" s="338" t="s">
        <v>140</v>
      </c>
      <c r="C244" s="337"/>
      <c r="D244" s="337"/>
      <c r="E244" s="14"/>
    </row>
    <row r="245" spans="1:5" ht="23.25">
      <c r="A245" s="295" t="s">
        <v>554</v>
      </c>
      <c r="B245" s="338" t="s">
        <v>554</v>
      </c>
      <c r="C245" s="337"/>
      <c r="D245" s="337"/>
      <c r="E245" s="7"/>
    </row>
    <row r="246" spans="1:5" ht="23.25">
      <c r="A246" s="10" t="s">
        <v>97</v>
      </c>
      <c r="B246" s="59" t="s">
        <v>549</v>
      </c>
    </row>
    <row r="247" spans="1:5" ht="23.25">
      <c r="A247" s="161" t="s">
        <v>6</v>
      </c>
      <c r="B247" s="61" t="s">
        <v>550</v>
      </c>
      <c r="C247" s="15"/>
      <c r="D247" s="15"/>
      <c r="E247" s="7"/>
    </row>
    <row r="248" spans="1:5" ht="23.25">
      <c r="A248" s="14"/>
      <c r="B248" s="21"/>
      <c r="C248" s="14"/>
      <c r="D248" s="334" t="s">
        <v>43</v>
      </c>
      <c r="E248" s="335"/>
    </row>
    <row r="249" spans="1:5" ht="23.25">
      <c r="A249" s="7" t="s">
        <v>555</v>
      </c>
      <c r="B249" s="7"/>
      <c r="C249" s="7"/>
      <c r="D249" s="25">
        <v>450</v>
      </c>
      <c r="E249" s="26"/>
    </row>
    <row r="250" spans="1:5" ht="23.25">
      <c r="A250" s="7" t="s">
        <v>7</v>
      </c>
      <c r="B250" s="7"/>
      <c r="C250" s="7"/>
      <c r="D250" s="23"/>
      <c r="E250" s="22"/>
    </row>
    <row r="251" spans="1:5" ht="23.25">
      <c r="A251" s="7" t="s">
        <v>8</v>
      </c>
      <c r="B251" s="7"/>
      <c r="C251" s="19" t="s">
        <v>9</v>
      </c>
      <c r="D251" s="25"/>
      <c r="E251" s="26"/>
    </row>
    <row r="252" spans="1:5" ht="23.25">
      <c r="A252" s="336" t="s">
        <v>10</v>
      </c>
      <c r="B252" s="336"/>
      <c r="C252" s="337"/>
      <c r="D252" s="28" t="s">
        <v>11</v>
      </c>
      <c r="E252" s="26"/>
    </row>
    <row r="253" spans="1:5" ht="23.25">
      <c r="A253" s="7" t="s">
        <v>12</v>
      </c>
      <c r="B253" s="7"/>
      <c r="C253" s="7"/>
      <c r="D253" s="23"/>
      <c r="E253" s="22"/>
    </row>
    <row r="254" spans="1:5" ht="23.25">
      <c r="A254" s="295" t="s">
        <v>13</v>
      </c>
      <c r="B254" s="295" t="s">
        <v>14</v>
      </c>
      <c r="C254" s="295" t="s">
        <v>9</v>
      </c>
      <c r="D254" s="23"/>
      <c r="E254" s="22"/>
    </row>
    <row r="255" spans="1:5" ht="23.25">
      <c r="A255" s="295"/>
      <c r="B255" s="295"/>
      <c r="C255" s="295"/>
      <c r="D255" s="23"/>
      <c r="E255" s="22"/>
    </row>
    <row r="256" spans="1:5" ht="23.25">
      <c r="A256" s="295"/>
      <c r="B256" s="295"/>
      <c r="C256" s="295"/>
      <c r="D256" s="23"/>
      <c r="E256" s="22"/>
    </row>
    <row r="257" spans="1:5" ht="25.5">
      <c r="A257" s="76"/>
      <c r="B257" s="295"/>
      <c r="C257" s="20"/>
      <c r="D257" s="77"/>
      <c r="E257" s="22"/>
    </row>
    <row r="258" spans="1:5" ht="23.25">
      <c r="A258" s="76"/>
      <c r="B258" s="62"/>
      <c r="C258" s="20"/>
      <c r="D258" s="29"/>
      <c r="E258" s="22"/>
    </row>
    <row r="259" spans="1:5" ht="25.5">
      <c r="A259" s="76"/>
      <c r="B259" s="62"/>
      <c r="C259" s="20"/>
      <c r="D259" s="77"/>
      <c r="E259" s="22"/>
    </row>
    <row r="260" spans="1:5" ht="23.25">
      <c r="A260" s="76"/>
      <c r="B260" s="62"/>
      <c r="C260" s="20"/>
      <c r="D260" s="23"/>
      <c r="E260" s="22"/>
    </row>
    <row r="261" spans="1:5" ht="23.25">
      <c r="A261" s="76"/>
      <c r="B261" s="62"/>
      <c r="C261" s="20"/>
      <c r="D261" s="25"/>
      <c r="E261" s="26"/>
    </row>
    <row r="262" spans="1:5" ht="23.25">
      <c r="A262" s="76"/>
      <c r="B262" s="62"/>
      <c r="C262" s="20"/>
      <c r="D262" s="23"/>
      <c r="E262" s="22"/>
    </row>
    <row r="263" spans="1:5" ht="23.25">
      <c r="A263" s="76"/>
      <c r="B263" s="62"/>
      <c r="C263" s="20"/>
      <c r="D263" s="23"/>
      <c r="E263" s="22"/>
    </row>
    <row r="264" spans="1:5" ht="25.5">
      <c r="A264" s="76"/>
      <c r="B264" s="62"/>
      <c r="C264" s="20"/>
      <c r="D264" s="77"/>
      <c r="E264" s="22"/>
    </row>
    <row r="265" spans="1:5" ht="25.5">
      <c r="A265" s="76"/>
      <c r="B265" s="62"/>
      <c r="C265" s="20"/>
      <c r="D265" s="77"/>
      <c r="E265" s="22"/>
    </row>
    <row r="266" spans="1:5" ht="23.25">
      <c r="A266" s="27"/>
      <c r="B266" s="295"/>
      <c r="C266" s="20"/>
      <c r="D266" s="23"/>
      <c r="E266" s="22"/>
    </row>
    <row r="267" spans="1:5" ht="23.25">
      <c r="A267" s="27"/>
      <c r="B267" s="295"/>
      <c r="C267" s="20"/>
      <c r="D267" s="23"/>
      <c r="E267" s="22"/>
    </row>
    <row r="268" spans="1:5" ht="23.25">
      <c r="A268" s="27"/>
      <c r="B268" s="295"/>
      <c r="C268" s="20"/>
      <c r="D268" s="23"/>
      <c r="E268" s="22"/>
    </row>
    <row r="269" spans="1:5" ht="23.25">
      <c r="A269" s="7"/>
      <c r="B269" s="7"/>
      <c r="C269" s="7"/>
      <c r="D269" s="23"/>
      <c r="E269" s="22"/>
    </row>
    <row r="270" spans="1:5" ht="23.25">
      <c r="A270" s="7" t="s">
        <v>15</v>
      </c>
      <c r="B270" s="7"/>
      <c r="C270" s="7"/>
      <c r="D270" s="23"/>
      <c r="E270" s="22"/>
    </row>
    <row r="271" spans="1:5" ht="23.25">
      <c r="A271" s="7" t="s">
        <v>16</v>
      </c>
      <c r="B271" s="7"/>
      <c r="C271" s="7"/>
      <c r="D271" s="23"/>
      <c r="E271" s="22"/>
    </row>
    <row r="272" spans="1:5" ht="23.25">
      <c r="A272" s="7" t="s">
        <v>551</v>
      </c>
      <c r="B272" s="7"/>
      <c r="C272" s="7"/>
      <c r="D272" s="23">
        <v>450</v>
      </c>
      <c r="E272" s="22"/>
    </row>
    <row r="273" spans="1:5" ht="23.25">
      <c r="A273" s="7" t="s">
        <v>17</v>
      </c>
      <c r="B273" s="7"/>
      <c r="C273" s="7"/>
      <c r="D273" s="23"/>
      <c r="E273" s="22"/>
    </row>
    <row r="274" spans="1:5" ht="23.25">
      <c r="A274" s="7" t="s">
        <v>435</v>
      </c>
      <c r="B274" s="7"/>
      <c r="C274" s="7"/>
      <c r="D274" s="29">
        <f>D249-D272</f>
        <v>0</v>
      </c>
      <c r="E274" s="22"/>
    </row>
    <row r="275" spans="1:5" ht="23.25">
      <c r="A275" s="39" t="s">
        <v>19</v>
      </c>
      <c r="B275" s="40" t="s">
        <v>20</v>
      </c>
      <c r="C275" s="18"/>
      <c r="D275" s="18"/>
      <c r="E275" s="18"/>
    </row>
    <row r="276" spans="1:5" ht="23.25">
      <c r="A276" s="14"/>
      <c r="B276" s="11"/>
      <c r="C276" s="14"/>
      <c r="D276" s="14"/>
      <c r="E276" s="14"/>
    </row>
    <row r="277" spans="1:5" ht="23.25">
      <c r="A277" s="14"/>
      <c r="B277" s="11"/>
      <c r="C277" s="14"/>
      <c r="D277" s="14"/>
      <c r="E277" s="14"/>
    </row>
    <row r="278" spans="1:5" ht="23.25">
      <c r="A278" s="30" t="s">
        <v>438</v>
      </c>
      <c r="B278" s="338" t="s">
        <v>439</v>
      </c>
      <c r="C278" s="337"/>
      <c r="D278" s="337"/>
      <c r="E278" s="14"/>
    </row>
    <row r="279" spans="1:5" ht="23.25">
      <c r="A279" s="296" t="s">
        <v>552</v>
      </c>
      <c r="B279" s="338" t="s">
        <v>140</v>
      </c>
      <c r="C279" s="337"/>
      <c r="D279" s="337"/>
      <c r="E279" s="14"/>
    </row>
    <row r="280" spans="1:5" ht="23.25">
      <c r="A280" s="295" t="s">
        <v>437</v>
      </c>
      <c r="B280" s="338" t="s">
        <v>437</v>
      </c>
      <c r="C280" s="337"/>
      <c r="D280" s="337"/>
      <c r="E280" s="7"/>
    </row>
  </sheetData>
  <mergeCells count="38">
    <mergeCell ref="D143:E143"/>
    <mergeCell ref="A147:C147"/>
    <mergeCell ref="B173:D173"/>
    <mergeCell ref="B174:D174"/>
    <mergeCell ref="B175:D175"/>
    <mergeCell ref="D108:E108"/>
    <mergeCell ref="A112:C112"/>
    <mergeCell ref="B138:D138"/>
    <mergeCell ref="B139:D139"/>
    <mergeCell ref="B140:D140"/>
    <mergeCell ref="D73:E73"/>
    <mergeCell ref="A77:C77"/>
    <mergeCell ref="B103:D103"/>
    <mergeCell ref="B104:D104"/>
    <mergeCell ref="B102:D102"/>
    <mergeCell ref="A42:C42"/>
    <mergeCell ref="B69:D69"/>
    <mergeCell ref="B70:D70"/>
    <mergeCell ref="D3:E3"/>
    <mergeCell ref="A7:C7"/>
    <mergeCell ref="B34:D34"/>
    <mergeCell ref="B35:D35"/>
    <mergeCell ref="D38:E38"/>
    <mergeCell ref="D178:E178"/>
    <mergeCell ref="A182:C182"/>
    <mergeCell ref="B208:D208"/>
    <mergeCell ref="B209:D209"/>
    <mergeCell ref="B210:D210"/>
    <mergeCell ref="D213:E213"/>
    <mergeCell ref="A217:C217"/>
    <mergeCell ref="B243:D243"/>
    <mergeCell ref="B244:D244"/>
    <mergeCell ref="B245:D245"/>
    <mergeCell ref="D248:E248"/>
    <mergeCell ref="A252:C252"/>
    <mergeCell ref="B278:D278"/>
    <mergeCell ref="B279:D279"/>
    <mergeCell ref="B280:D280"/>
  </mergeCells>
  <phoneticPr fontId="9" type="noConversion"/>
  <pageMargins left="0.75" right="0.75" top="0.21" bottom="0.2" header="0.14000000000000001" footer="0.15"/>
  <pageSetup paperSize="9" orientation="portrait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G274"/>
  <sheetViews>
    <sheetView view="pageBreakPreview" topLeftCell="A259" zoomScale="148" zoomScaleSheetLayoutView="148" workbookViewId="0">
      <selection activeCell="E265" sqref="E265"/>
    </sheetView>
  </sheetViews>
  <sheetFormatPr defaultRowHeight="21"/>
  <cols>
    <col min="1" max="1" width="3.42578125" style="2" customWidth="1"/>
    <col min="2" max="2" width="26.5703125" style="2" customWidth="1"/>
    <col min="3" max="3" width="8.85546875" style="2" customWidth="1"/>
    <col min="4" max="7" width="13.7109375" style="2" customWidth="1"/>
    <col min="8" max="8" width="14.7109375" style="2" customWidth="1"/>
    <col min="9" max="16384" width="9.140625" style="2"/>
  </cols>
  <sheetData>
    <row r="1" spans="1:7">
      <c r="A1" s="333" t="s">
        <v>162</v>
      </c>
      <c r="B1" s="333"/>
      <c r="C1" s="333"/>
      <c r="D1" s="333"/>
      <c r="E1" s="333"/>
      <c r="F1" s="333"/>
      <c r="G1" s="333"/>
    </row>
    <row r="2" spans="1:7">
      <c r="A2" s="333" t="s">
        <v>154</v>
      </c>
      <c r="B2" s="333"/>
      <c r="C2" s="333"/>
      <c r="D2" s="333"/>
      <c r="E2" s="333"/>
      <c r="F2" s="333"/>
      <c r="G2" s="333"/>
    </row>
    <row r="3" spans="1:7">
      <c r="A3" s="333" t="s">
        <v>392</v>
      </c>
      <c r="B3" s="333"/>
      <c r="C3" s="333"/>
      <c r="D3" s="333"/>
      <c r="E3" s="333"/>
      <c r="F3" s="333"/>
      <c r="G3" s="333"/>
    </row>
    <row r="4" spans="1:7">
      <c r="A4" s="239" t="s">
        <v>153</v>
      </c>
      <c r="B4" s="239"/>
      <c r="C4" s="239"/>
      <c r="D4" s="239"/>
      <c r="E4" s="239"/>
      <c r="F4" s="239"/>
      <c r="G4" s="242" t="s">
        <v>264</v>
      </c>
    </row>
    <row r="5" spans="1:7">
      <c r="A5" s="339" t="s">
        <v>44</v>
      </c>
      <c r="B5" s="340"/>
      <c r="C5" s="186" t="s">
        <v>71</v>
      </c>
      <c r="D5" s="186" t="s">
        <v>46</v>
      </c>
      <c r="E5" s="186" t="s">
        <v>21</v>
      </c>
      <c r="F5" s="186" t="s">
        <v>22</v>
      </c>
      <c r="G5" s="186" t="s">
        <v>393</v>
      </c>
    </row>
    <row r="6" spans="1:7">
      <c r="A6" s="222" t="s">
        <v>156</v>
      </c>
      <c r="B6" s="246"/>
      <c r="C6" s="247"/>
      <c r="D6" s="247"/>
      <c r="E6" s="247"/>
      <c r="F6" s="247"/>
      <c r="G6" s="247"/>
    </row>
    <row r="7" spans="1:7">
      <c r="A7" s="178"/>
      <c r="B7" s="245" t="s">
        <v>60</v>
      </c>
      <c r="C7" s="65">
        <v>531000</v>
      </c>
      <c r="D7" s="69">
        <v>700000</v>
      </c>
      <c r="E7" s="69">
        <v>0</v>
      </c>
      <c r="F7" s="69">
        <v>0</v>
      </c>
      <c r="G7" s="69">
        <f>D7+E7-F7</f>
        <v>700000</v>
      </c>
    </row>
    <row r="8" spans="1:7">
      <c r="A8" s="178"/>
      <c r="B8" s="245" t="s">
        <v>62</v>
      </c>
      <c r="C8" s="65">
        <v>533000</v>
      </c>
      <c r="D8" s="69">
        <v>249014.52</v>
      </c>
      <c r="E8" s="69">
        <v>0</v>
      </c>
      <c r="F8" s="69">
        <v>249014.52</v>
      </c>
      <c r="G8" s="69">
        <f t="shared" ref="G8:G9" si="0">D8+E8-F8</f>
        <v>0</v>
      </c>
    </row>
    <row r="9" spans="1:7">
      <c r="A9" s="211"/>
      <c r="B9" s="248" t="s">
        <v>65</v>
      </c>
      <c r="C9" s="116">
        <v>542000</v>
      </c>
      <c r="D9" s="117">
        <v>3781000</v>
      </c>
      <c r="E9" s="117">
        <v>0</v>
      </c>
      <c r="F9" s="117"/>
      <c r="G9" s="117">
        <f t="shared" si="0"/>
        <v>3781000</v>
      </c>
    </row>
    <row r="10" spans="1:7" ht="21.75" thickBot="1">
      <c r="A10" s="341" t="s">
        <v>35</v>
      </c>
      <c r="B10" s="342"/>
      <c r="C10" s="343"/>
      <c r="D10" s="249">
        <f>SUM(D7:D9)</f>
        <v>4730014.5199999996</v>
      </c>
      <c r="E10" s="249">
        <f t="shared" ref="E10:G10" si="1">SUM(E7:E9)</f>
        <v>0</v>
      </c>
      <c r="F10" s="249">
        <f t="shared" si="1"/>
        <v>249014.52</v>
      </c>
      <c r="G10" s="249">
        <f t="shared" si="1"/>
        <v>4481000</v>
      </c>
    </row>
    <row r="11" spans="1:7" ht="21.75" thickTop="1"/>
    <row r="14" spans="1:7">
      <c r="A14" s="239" t="s">
        <v>215</v>
      </c>
      <c r="B14" s="239"/>
      <c r="C14" s="239"/>
      <c r="D14" s="239"/>
      <c r="E14" s="239"/>
      <c r="F14" s="239"/>
      <c r="G14" s="242" t="s">
        <v>264</v>
      </c>
    </row>
    <row r="15" spans="1:7">
      <c r="A15" s="339" t="s">
        <v>44</v>
      </c>
      <c r="B15" s="340"/>
      <c r="C15" s="186" t="s">
        <v>71</v>
      </c>
      <c r="D15" s="186" t="s">
        <v>46</v>
      </c>
      <c r="E15" s="186" t="s">
        <v>21</v>
      </c>
      <c r="F15" s="186" t="s">
        <v>22</v>
      </c>
      <c r="G15" s="186" t="s">
        <v>393</v>
      </c>
    </row>
    <row r="16" spans="1:7">
      <c r="A16" s="222" t="s">
        <v>156</v>
      </c>
      <c r="B16" s="246"/>
      <c r="C16" s="247"/>
      <c r="D16" s="247"/>
      <c r="E16" s="247"/>
      <c r="F16" s="247"/>
      <c r="G16" s="247"/>
    </row>
    <row r="17" spans="1:7">
      <c r="A17" s="222"/>
      <c r="B17" s="246" t="s">
        <v>394</v>
      </c>
      <c r="C17" s="64">
        <v>215001</v>
      </c>
      <c r="D17" s="68">
        <v>10315.790000000001</v>
      </c>
      <c r="E17" s="68">
        <v>6156.74</v>
      </c>
      <c r="F17" s="68">
        <v>10315.790000000001</v>
      </c>
      <c r="G17" s="68">
        <f>D17+E17-F17</f>
        <v>6156.739999999998</v>
      </c>
    </row>
    <row r="18" spans="1:7">
      <c r="A18" s="222"/>
      <c r="B18" s="246" t="s">
        <v>266</v>
      </c>
      <c r="C18" s="64">
        <v>215007</v>
      </c>
      <c r="D18" s="68">
        <v>0</v>
      </c>
      <c r="E18" s="68">
        <v>1316250</v>
      </c>
      <c r="F18" s="68">
        <v>0</v>
      </c>
      <c r="G18" s="68">
        <f t="shared" ref="G18:G22" si="2">D18+E18-F18</f>
        <v>1316250</v>
      </c>
    </row>
    <row r="19" spans="1:7">
      <c r="A19" s="222"/>
      <c r="B19" s="246" t="s">
        <v>267</v>
      </c>
      <c r="C19" s="64">
        <v>215008</v>
      </c>
      <c r="D19" s="68">
        <v>596740</v>
      </c>
      <c r="E19" s="68">
        <v>9650</v>
      </c>
      <c r="F19" s="68">
        <v>9800</v>
      </c>
      <c r="G19" s="68">
        <f t="shared" si="2"/>
        <v>596590</v>
      </c>
    </row>
    <row r="20" spans="1:7">
      <c r="A20" s="222"/>
      <c r="B20" s="246" t="s">
        <v>268</v>
      </c>
      <c r="C20" s="64">
        <v>215013</v>
      </c>
      <c r="D20" s="68">
        <v>0</v>
      </c>
      <c r="E20" s="68">
        <v>8255</v>
      </c>
      <c r="F20" s="68">
        <v>0</v>
      </c>
      <c r="G20" s="68">
        <f t="shared" si="2"/>
        <v>8255</v>
      </c>
    </row>
    <row r="21" spans="1:7">
      <c r="A21" s="178"/>
      <c r="B21" s="245" t="s">
        <v>269</v>
      </c>
      <c r="C21" s="65">
        <v>215014</v>
      </c>
      <c r="D21" s="69">
        <v>29500</v>
      </c>
      <c r="E21" s="69">
        <v>17352</v>
      </c>
      <c r="F21" s="69">
        <v>0</v>
      </c>
      <c r="G21" s="68">
        <f t="shared" si="2"/>
        <v>46852</v>
      </c>
    </row>
    <row r="22" spans="1:7">
      <c r="A22" s="178"/>
      <c r="B22" s="245" t="s">
        <v>270</v>
      </c>
      <c r="C22" s="65">
        <v>215016</v>
      </c>
      <c r="D22" s="69">
        <v>1657422.56</v>
      </c>
      <c r="E22" s="69">
        <v>0</v>
      </c>
      <c r="F22" s="69">
        <v>0</v>
      </c>
      <c r="G22" s="68">
        <f t="shared" si="2"/>
        <v>1657422.56</v>
      </c>
    </row>
    <row r="23" spans="1:7" ht="21.75" thickBot="1">
      <c r="A23" s="341" t="s">
        <v>35</v>
      </c>
      <c r="B23" s="342"/>
      <c r="C23" s="343"/>
      <c r="D23" s="249">
        <f>SUM(D17:D22)</f>
        <v>2293978.35</v>
      </c>
      <c r="E23" s="249">
        <f t="shared" ref="E23:G23" si="3">SUM(E17:E22)</f>
        <v>1357663.74</v>
      </c>
      <c r="F23" s="249">
        <f t="shared" si="3"/>
        <v>20115.79</v>
      </c>
      <c r="G23" s="249">
        <f t="shared" si="3"/>
        <v>3631526.3</v>
      </c>
    </row>
    <row r="24" spans="1:7" ht="21.75" thickTop="1"/>
    <row r="26" spans="1:7">
      <c r="B26" s="2" t="s">
        <v>395</v>
      </c>
      <c r="D26" s="316" t="s">
        <v>395</v>
      </c>
      <c r="E26" s="316"/>
      <c r="F26" s="2" t="s">
        <v>395</v>
      </c>
    </row>
    <row r="27" spans="1:7">
      <c r="B27" s="67" t="s">
        <v>112</v>
      </c>
      <c r="D27" s="325" t="s">
        <v>396</v>
      </c>
      <c r="E27" s="325"/>
      <c r="F27" s="325" t="s">
        <v>399</v>
      </c>
      <c r="G27" s="325"/>
    </row>
    <row r="28" spans="1:7">
      <c r="B28" s="67" t="s">
        <v>138</v>
      </c>
      <c r="D28" s="325" t="s">
        <v>397</v>
      </c>
      <c r="E28" s="325"/>
      <c r="F28" s="325" t="s">
        <v>398</v>
      </c>
      <c r="G28" s="325"/>
    </row>
    <row r="36" spans="1:7">
      <c r="A36" s="333" t="s">
        <v>162</v>
      </c>
      <c r="B36" s="333"/>
      <c r="C36" s="333"/>
      <c r="D36" s="333"/>
      <c r="E36" s="333"/>
      <c r="F36" s="333"/>
      <c r="G36" s="333"/>
    </row>
    <row r="37" spans="1:7">
      <c r="A37" s="333" t="s">
        <v>154</v>
      </c>
      <c r="B37" s="333"/>
      <c r="C37" s="333"/>
      <c r="D37" s="333"/>
      <c r="E37" s="333"/>
      <c r="F37" s="333"/>
      <c r="G37" s="333"/>
    </row>
    <row r="38" spans="1:7">
      <c r="A38" s="333" t="s">
        <v>400</v>
      </c>
      <c r="B38" s="333"/>
      <c r="C38" s="333"/>
      <c r="D38" s="333"/>
      <c r="E38" s="333"/>
      <c r="F38" s="333"/>
      <c r="G38" s="333"/>
    </row>
    <row r="39" spans="1:7">
      <c r="A39" s="239" t="s">
        <v>153</v>
      </c>
      <c r="B39" s="239"/>
      <c r="C39" s="239"/>
      <c r="D39" s="239"/>
      <c r="E39" s="239"/>
      <c r="F39" s="239"/>
      <c r="G39" s="242" t="s">
        <v>264</v>
      </c>
    </row>
    <row r="40" spans="1:7">
      <c r="A40" s="339" t="s">
        <v>44</v>
      </c>
      <c r="B40" s="340"/>
      <c r="C40" s="186" t="s">
        <v>71</v>
      </c>
      <c r="D40" s="186" t="s">
        <v>46</v>
      </c>
      <c r="E40" s="186" t="s">
        <v>21</v>
      </c>
      <c r="F40" s="186" t="s">
        <v>22</v>
      </c>
      <c r="G40" s="186" t="s">
        <v>393</v>
      </c>
    </row>
    <row r="41" spans="1:7">
      <c r="A41" s="222" t="s">
        <v>156</v>
      </c>
      <c r="B41" s="246"/>
      <c r="C41" s="247"/>
      <c r="D41" s="247"/>
      <c r="E41" s="247"/>
      <c r="F41" s="247"/>
      <c r="G41" s="247"/>
    </row>
    <row r="42" spans="1:7">
      <c r="A42" s="178"/>
      <c r="B42" s="245" t="s">
        <v>60</v>
      </c>
      <c r="C42" s="65">
        <v>531000</v>
      </c>
      <c r="D42" s="69">
        <v>700000</v>
      </c>
      <c r="E42" s="69">
        <v>0</v>
      </c>
      <c r="F42" s="69">
        <v>0</v>
      </c>
      <c r="G42" s="69">
        <f>D42+E42-F42</f>
        <v>700000</v>
      </c>
    </row>
    <row r="43" spans="1:7">
      <c r="A43" s="178"/>
      <c r="B43" s="245" t="s">
        <v>62</v>
      </c>
      <c r="C43" s="65">
        <v>533000</v>
      </c>
      <c r="D43" s="69">
        <v>0</v>
      </c>
      <c r="E43" s="69">
        <v>0</v>
      </c>
      <c r="F43" s="69">
        <v>0</v>
      </c>
      <c r="G43" s="69">
        <f t="shared" ref="G43:G44" si="4">D43+E43-F43</f>
        <v>0</v>
      </c>
    </row>
    <row r="44" spans="1:7">
      <c r="A44" s="211"/>
      <c r="B44" s="248" t="s">
        <v>65</v>
      </c>
      <c r="C44" s="116">
        <v>542000</v>
      </c>
      <c r="D44" s="117">
        <v>3781000</v>
      </c>
      <c r="E44" s="117">
        <v>0</v>
      </c>
      <c r="F44" s="117">
        <v>663000</v>
      </c>
      <c r="G44" s="117">
        <f t="shared" si="4"/>
        <v>3118000</v>
      </c>
    </row>
    <row r="45" spans="1:7" ht="21.75" thickBot="1">
      <c r="A45" s="341" t="s">
        <v>35</v>
      </c>
      <c r="B45" s="342"/>
      <c r="C45" s="343"/>
      <c r="D45" s="249">
        <f>SUM(D42:D44)</f>
        <v>4481000</v>
      </c>
      <c r="E45" s="249">
        <f t="shared" ref="E45" si="5">SUM(E42:E44)</f>
        <v>0</v>
      </c>
      <c r="F45" s="249">
        <f t="shared" ref="F45" si="6">SUM(F42:F44)</f>
        <v>663000</v>
      </c>
      <c r="G45" s="249">
        <f t="shared" ref="G45" si="7">SUM(G42:G44)</f>
        <v>3818000</v>
      </c>
    </row>
    <row r="46" spans="1:7" ht="21.75" thickTop="1"/>
    <row r="49" spans="1:7">
      <c r="A49" s="239" t="s">
        <v>215</v>
      </c>
      <c r="B49" s="239"/>
      <c r="C49" s="239"/>
      <c r="D49" s="239"/>
      <c r="E49" s="239"/>
      <c r="F49" s="239"/>
      <c r="G49" s="242" t="s">
        <v>264</v>
      </c>
    </row>
    <row r="50" spans="1:7">
      <c r="A50" s="339" t="s">
        <v>44</v>
      </c>
      <c r="B50" s="340"/>
      <c r="C50" s="186" t="s">
        <v>71</v>
      </c>
      <c r="D50" s="186" t="s">
        <v>46</v>
      </c>
      <c r="E50" s="186" t="s">
        <v>21</v>
      </c>
      <c r="F50" s="186" t="s">
        <v>22</v>
      </c>
      <c r="G50" s="186" t="s">
        <v>393</v>
      </c>
    </row>
    <row r="51" spans="1:7">
      <c r="A51" s="222" t="s">
        <v>156</v>
      </c>
      <c r="B51" s="246"/>
      <c r="C51" s="247"/>
      <c r="D51" s="247"/>
      <c r="E51" s="247"/>
      <c r="F51" s="247"/>
      <c r="G51" s="247"/>
    </row>
    <row r="52" spans="1:7">
      <c r="A52" s="222"/>
      <c r="B52" s="246" t="s">
        <v>265</v>
      </c>
      <c r="C52" s="64">
        <v>215001</v>
      </c>
      <c r="D52" s="68">
        <v>6156.74</v>
      </c>
      <c r="E52" s="68">
        <v>11555.17</v>
      </c>
      <c r="F52" s="68">
        <v>6156.74</v>
      </c>
      <c r="G52" s="68">
        <f>D52+E52-F52</f>
        <v>11555.17</v>
      </c>
    </row>
    <row r="53" spans="1:7">
      <c r="A53" s="222"/>
      <c r="B53" s="246" t="s">
        <v>266</v>
      </c>
      <c r="C53" s="64">
        <v>215007</v>
      </c>
      <c r="D53" s="68">
        <v>1316250</v>
      </c>
      <c r="E53" s="68">
        <v>0</v>
      </c>
      <c r="F53" s="68">
        <v>766850</v>
      </c>
      <c r="G53" s="68">
        <f t="shared" ref="G53:G57" si="8">D53+E53-F53</f>
        <v>549400</v>
      </c>
    </row>
    <row r="54" spans="1:7">
      <c r="A54" s="222"/>
      <c r="B54" s="246" t="s">
        <v>267</v>
      </c>
      <c r="C54" s="64">
        <v>215008</v>
      </c>
      <c r="D54" s="68">
        <v>596590</v>
      </c>
      <c r="E54" s="68">
        <v>45600</v>
      </c>
      <c r="F54" s="68">
        <v>9825</v>
      </c>
      <c r="G54" s="68">
        <f t="shared" si="8"/>
        <v>632365</v>
      </c>
    </row>
    <row r="55" spans="1:7">
      <c r="A55" s="222"/>
      <c r="B55" s="246" t="s">
        <v>268</v>
      </c>
      <c r="C55" s="64">
        <v>215013</v>
      </c>
      <c r="D55" s="68">
        <v>8255</v>
      </c>
      <c r="E55" s="68">
        <v>9698</v>
      </c>
      <c r="F55" s="68">
        <v>8275</v>
      </c>
      <c r="G55" s="68">
        <f t="shared" si="8"/>
        <v>9678</v>
      </c>
    </row>
    <row r="56" spans="1:7">
      <c r="A56" s="178"/>
      <c r="B56" s="245" t="s">
        <v>269</v>
      </c>
      <c r="C56" s="65">
        <v>215014</v>
      </c>
      <c r="D56" s="69">
        <v>46852</v>
      </c>
      <c r="E56" s="69">
        <v>0</v>
      </c>
      <c r="F56" s="69">
        <v>29500</v>
      </c>
      <c r="G56" s="68">
        <f t="shared" si="8"/>
        <v>17352</v>
      </c>
    </row>
    <row r="57" spans="1:7">
      <c r="A57" s="178"/>
      <c r="B57" s="245" t="s">
        <v>270</v>
      </c>
      <c r="C57" s="65">
        <v>215016</v>
      </c>
      <c r="D57" s="69">
        <v>1657422.56</v>
      </c>
      <c r="E57" s="69">
        <v>0</v>
      </c>
      <c r="F57" s="69">
        <v>0</v>
      </c>
      <c r="G57" s="68">
        <f t="shared" si="8"/>
        <v>1657422.56</v>
      </c>
    </row>
    <row r="58" spans="1:7" ht="21.75" thickBot="1">
      <c r="A58" s="341" t="s">
        <v>35</v>
      </c>
      <c r="B58" s="342"/>
      <c r="C58" s="343"/>
      <c r="D58" s="249">
        <f>SUM(D52:D57)</f>
        <v>3631526.3</v>
      </c>
      <c r="E58" s="249">
        <f t="shared" ref="E58" si="9">SUM(E52:E57)</f>
        <v>66853.17</v>
      </c>
      <c r="F58" s="249">
        <f t="shared" ref="F58" si="10">SUM(F52:F57)</f>
        <v>820606.74</v>
      </c>
      <c r="G58" s="249">
        <f t="shared" ref="G58" si="11">SUM(G52:G57)</f>
        <v>2877772.73</v>
      </c>
    </row>
    <row r="59" spans="1:7" ht="21.75" thickTop="1"/>
    <row r="63" spans="1:7">
      <c r="B63" s="2" t="s">
        <v>395</v>
      </c>
      <c r="D63" s="316" t="s">
        <v>395</v>
      </c>
      <c r="E63" s="316"/>
      <c r="F63" s="2" t="s">
        <v>395</v>
      </c>
    </row>
    <row r="64" spans="1:7">
      <c r="B64" s="67" t="s">
        <v>112</v>
      </c>
      <c r="D64" s="325" t="s">
        <v>396</v>
      </c>
      <c r="E64" s="325"/>
      <c r="F64" s="325" t="s">
        <v>399</v>
      </c>
      <c r="G64" s="325"/>
    </row>
    <row r="65" spans="1:7">
      <c r="B65" s="67" t="s">
        <v>138</v>
      </c>
      <c r="D65" s="325" t="s">
        <v>397</v>
      </c>
      <c r="E65" s="325"/>
      <c r="F65" s="325" t="s">
        <v>398</v>
      </c>
      <c r="G65" s="325"/>
    </row>
    <row r="66" spans="1:7">
      <c r="B66" s="67"/>
      <c r="D66" s="67"/>
      <c r="E66" s="67"/>
      <c r="F66" s="67"/>
      <c r="G66" s="67"/>
    </row>
    <row r="67" spans="1:7">
      <c r="B67" s="67"/>
      <c r="D67" s="67"/>
      <c r="E67" s="67"/>
      <c r="F67" s="67"/>
      <c r="G67" s="67"/>
    </row>
    <row r="68" spans="1:7">
      <c r="B68" s="67"/>
      <c r="D68" s="67"/>
      <c r="E68" s="67"/>
      <c r="F68" s="67"/>
      <c r="G68" s="67"/>
    </row>
    <row r="69" spans="1:7">
      <c r="B69" s="67"/>
      <c r="D69" s="67"/>
      <c r="E69" s="67"/>
      <c r="F69" s="67"/>
      <c r="G69" s="67"/>
    </row>
    <row r="70" spans="1:7">
      <c r="B70" s="67"/>
      <c r="D70" s="67"/>
      <c r="E70" s="67"/>
      <c r="F70" s="67"/>
      <c r="G70" s="67"/>
    </row>
    <row r="71" spans="1:7">
      <c r="A71" s="333" t="s">
        <v>162</v>
      </c>
      <c r="B71" s="333"/>
      <c r="C71" s="333"/>
      <c r="D71" s="333"/>
      <c r="E71" s="333"/>
      <c r="F71" s="333"/>
      <c r="G71" s="333"/>
    </row>
    <row r="72" spans="1:7">
      <c r="A72" s="333" t="s">
        <v>154</v>
      </c>
      <c r="B72" s="333"/>
      <c r="C72" s="333"/>
      <c r="D72" s="333"/>
      <c r="E72" s="333"/>
      <c r="F72" s="333"/>
      <c r="G72" s="333"/>
    </row>
    <row r="73" spans="1:7">
      <c r="A73" s="333" t="s">
        <v>401</v>
      </c>
      <c r="B73" s="333"/>
      <c r="C73" s="333"/>
      <c r="D73" s="333"/>
      <c r="E73" s="333"/>
      <c r="F73" s="333"/>
      <c r="G73" s="333"/>
    </row>
    <row r="74" spans="1:7">
      <c r="A74" s="239" t="s">
        <v>153</v>
      </c>
      <c r="B74" s="239"/>
      <c r="C74" s="239"/>
      <c r="D74" s="239"/>
      <c r="E74" s="239"/>
      <c r="F74" s="239"/>
      <c r="G74" s="242" t="s">
        <v>264</v>
      </c>
    </row>
    <row r="75" spans="1:7">
      <c r="A75" s="339" t="s">
        <v>44</v>
      </c>
      <c r="B75" s="340"/>
      <c r="C75" s="186" t="s">
        <v>71</v>
      </c>
      <c r="D75" s="186" t="s">
        <v>46</v>
      </c>
      <c r="E75" s="186" t="s">
        <v>21</v>
      </c>
      <c r="F75" s="186" t="s">
        <v>22</v>
      </c>
      <c r="G75" s="186" t="s">
        <v>393</v>
      </c>
    </row>
    <row r="76" spans="1:7">
      <c r="A76" s="222" t="s">
        <v>156</v>
      </c>
      <c r="B76" s="246"/>
      <c r="C76" s="247"/>
      <c r="D76" s="247"/>
      <c r="E76" s="247"/>
      <c r="F76" s="247"/>
      <c r="G76" s="247"/>
    </row>
    <row r="77" spans="1:7">
      <c r="A77" s="178"/>
      <c r="B77" s="245" t="s">
        <v>60</v>
      </c>
      <c r="C77" s="65">
        <v>531000</v>
      </c>
      <c r="D77" s="69">
        <v>700000</v>
      </c>
      <c r="E77" s="69">
        <v>0</v>
      </c>
      <c r="F77" s="69">
        <v>587157.1</v>
      </c>
      <c r="G77" s="69">
        <f>D77+E77-F77</f>
        <v>112842.90000000002</v>
      </c>
    </row>
    <row r="78" spans="1:7">
      <c r="A78" s="178"/>
      <c r="B78" s="245" t="s">
        <v>62</v>
      </c>
      <c r="C78" s="65">
        <v>533000</v>
      </c>
      <c r="D78" s="69">
        <v>0</v>
      </c>
      <c r="E78" s="69">
        <v>0</v>
      </c>
      <c r="F78" s="69">
        <v>0</v>
      </c>
      <c r="G78" s="69">
        <f t="shared" ref="G78:G79" si="12">D78+E78-F78</f>
        <v>0</v>
      </c>
    </row>
    <row r="79" spans="1:7">
      <c r="A79" s="211"/>
      <c r="B79" s="248" t="s">
        <v>65</v>
      </c>
      <c r="C79" s="116">
        <v>542000</v>
      </c>
      <c r="D79" s="117">
        <v>3118000</v>
      </c>
      <c r="E79" s="117">
        <v>0</v>
      </c>
      <c r="F79" s="117">
        <v>696000</v>
      </c>
      <c r="G79" s="117">
        <f t="shared" si="12"/>
        <v>2422000</v>
      </c>
    </row>
    <row r="80" spans="1:7" ht="21.75" thickBot="1">
      <c r="A80" s="341" t="s">
        <v>35</v>
      </c>
      <c r="B80" s="342"/>
      <c r="C80" s="343"/>
      <c r="D80" s="249">
        <f>SUM(D77:D79)</f>
        <v>3818000</v>
      </c>
      <c r="E80" s="249">
        <f t="shared" ref="E80" si="13">SUM(E77:E79)</f>
        <v>0</v>
      </c>
      <c r="F80" s="249">
        <f t="shared" ref="F80" si="14">SUM(F77:F79)</f>
        <v>1283157.1000000001</v>
      </c>
      <c r="G80" s="249">
        <f t="shared" ref="G80" si="15">SUM(G77:G79)</f>
        <v>2534842.9</v>
      </c>
    </row>
    <row r="81" spans="1:7" ht="21.75" thickTop="1"/>
    <row r="84" spans="1:7">
      <c r="A84" s="239" t="s">
        <v>215</v>
      </c>
      <c r="B84" s="239"/>
      <c r="C84" s="239"/>
      <c r="D84" s="239"/>
      <c r="E84" s="239"/>
      <c r="F84" s="239"/>
      <c r="G84" s="242" t="s">
        <v>264</v>
      </c>
    </row>
    <row r="85" spans="1:7">
      <c r="A85" s="339" t="s">
        <v>44</v>
      </c>
      <c r="B85" s="340"/>
      <c r="C85" s="186" t="s">
        <v>71</v>
      </c>
      <c r="D85" s="186" t="s">
        <v>46</v>
      </c>
      <c r="E85" s="186" t="s">
        <v>21</v>
      </c>
      <c r="F85" s="186" t="s">
        <v>22</v>
      </c>
      <c r="G85" s="186" t="s">
        <v>393</v>
      </c>
    </row>
    <row r="86" spans="1:7">
      <c r="A86" s="222" t="s">
        <v>156</v>
      </c>
      <c r="B86" s="246"/>
      <c r="C86" s="247"/>
      <c r="D86" s="247"/>
      <c r="E86" s="247"/>
      <c r="F86" s="247"/>
      <c r="G86" s="247"/>
    </row>
    <row r="87" spans="1:7">
      <c r="A87" s="222"/>
      <c r="B87" s="246" t="s">
        <v>265</v>
      </c>
      <c r="C87" s="64">
        <v>215001</v>
      </c>
      <c r="D87" s="68">
        <v>11555.17</v>
      </c>
      <c r="E87" s="68">
        <v>13354.81</v>
      </c>
      <c r="F87" s="68">
        <v>11555.17</v>
      </c>
      <c r="G87" s="68">
        <f>D87+E87-F87</f>
        <v>13354.81</v>
      </c>
    </row>
    <row r="88" spans="1:7">
      <c r="A88" s="222"/>
      <c r="B88" s="246" t="s">
        <v>266</v>
      </c>
      <c r="C88" s="64">
        <v>215007</v>
      </c>
      <c r="D88" s="68">
        <v>549400</v>
      </c>
      <c r="E88" s="68">
        <v>0</v>
      </c>
      <c r="F88" s="68">
        <v>458350</v>
      </c>
      <c r="G88" s="68">
        <f t="shared" ref="G88:G92" si="16">D88+E88-F88</f>
        <v>91050</v>
      </c>
    </row>
    <row r="89" spans="1:7">
      <c r="A89" s="222"/>
      <c r="B89" s="246" t="s">
        <v>267</v>
      </c>
      <c r="C89" s="64">
        <v>215008</v>
      </c>
      <c r="D89" s="68">
        <v>632365</v>
      </c>
      <c r="E89" s="68">
        <v>113135</v>
      </c>
      <c r="F89" s="68">
        <v>34050</v>
      </c>
      <c r="G89" s="68">
        <f t="shared" si="16"/>
        <v>711450</v>
      </c>
    </row>
    <row r="90" spans="1:7">
      <c r="A90" s="222"/>
      <c r="B90" s="246" t="s">
        <v>268</v>
      </c>
      <c r="C90" s="64">
        <v>215013</v>
      </c>
      <c r="D90" s="68">
        <v>9678</v>
      </c>
      <c r="E90" s="68">
        <v>8227</v>
      </c>
      <c r="F90" s="68">
        <v>9678</v>
      </c>
      <c r="G90" s="68">
        <f t="shared" si="16"/>
        <v>8227</v>
      </c>
    </row>
    <row r="91" spans="1:7">
      <c r="A91" s="178"/>
      <c r="B91" s="245" t="s">
        <v>269</v>
      </c>
      <c r="C91" s="65">
        <v>215014</v>
      </c>
      <c r="D91" s="69">
        <v>17352</v>
      </c>
      <c r="E91" s="69">
        <v>0</v>
      </c>
      <c r="F91" s="69">
        <v>0</v>
      </c>
      <c r="G91" s="68">
        <f t="shared" si="16"/>
        <v>17352</v>
      </c>
    </row>
    <row r="92" spans="1:7">
      <c r="A92" s="178"/>
      <c r="B92" s="245" t="s">
        <v>270</v>
      </c>
      <c r="C92" s="65">
        <v>215016</v>
      </c>
      <c r="D92" s="69">
        <v>1657422.56</v>
      </c>
      <c r="E92" s="69">
        <v>0</v>
      </c>
      <c r="F92" s="69">
        <v>0</v>
      </c>
      <c r="G92" s="68">
        <f t="shared" si="16"/>
        <v>1657422.56</v>
      </c>
    </row>
    <row r="93" spans="1:7" ht="21.75" thickBot="1">
      <c r="A93" s="341" t="s">
        <v>35</v>
      </c>
      <c r="B93" s="342"/>
      <c r="C93" s="343"/>
      <c r="D93" s="249">
        <f>SUM(D87:D92)</f>
        <v>2877772.73</v>
      </c>
      <c r="E93" s="249">
        <f t="shared" ref="E93" si="17">SUM(E87:E92)</f>
        <v>134716.81</v>
      </c>
      <c r="F93" s="249">
        <f t="shared" ref="F93" si="18">SUM(F87:F92)</f>
        <v>513633.17</v>
      </c>
      <c r="G93" s="249">
        <f t="shared" ref="G93" si="19">SUM(G87:G92)</f>
        <v>2498856.37</v>
      </c>
    </row>
    <row r="94" spans="1:7" ht="21.75" thickTop="1"/>
    <row r="98" spans="1:7">
      <c r="B98" s="2" t="s">
        <v>395</v>
      </c>
      <c r="D98" s="316" t="s">
        <v>395</v>
      </c>
      <c r="E98" s="316"/>
      <c r="F98" s="2" t="s">
        <v>395</v>
      </c>
    </row>
    <row r="99" spans="1:7">
      <c r="B99" s="67" t="s">
        <v>112</v>
      </c>
      <c r="D99" s="325" t="s">
        <v>396</v>
      </c>
      <c r="E99" s="325"/>
      <c r="F99" s="325" t="s">
        <v>399</v>
      </c>
      <c r="G99" s="325"/>
    </row>
    <row r="100" spans="1:7">
      <c r="B100" s="67" t="s">
        <v>138</v>
      </c>
      <c r="D100" s="325" t="s">
        <v>397</v>
      </c>
      <c r="E100" s="325"/>
      <c r="F100" s="325" t="s">
        <v>398</v>
      </c>
      <c r="G100" s="325"/>
    </row>
    <row r="106" spans="1:7">
      <c r="A106" s="333" t="s">
        <v>162</v>
      </c>
      <c r="B106" s="333"/>
      <c r="C106" s="333"/>
      <c r="D106" s="333"/>
      <c r="E106" s="333"/>
      <c r="F106" s="333"/>
      <c r="G106" s="333"/>
    </row>
    <row r="107" spans="1:7">
      <c r="A107" s="333" t="s">
        <v>154</v>
      </c>
      <c r="B107" s="333"/>
      <c r="C107" s="333"/>
      <c r="D107" s="333"/>
      <c r="E107" s="333"/>
      <c r="F107" s="333"/>
      <c r="G107" s="333"/>
    </row>
    <row r="108" spans="1:7">
      <c r="A108" s="333" t="s">
        <v>402</v>
      </c>
      <c r="B108" s="333"/>
      <c r="C108" s="333"/>
      <c r="D108" s="333"/>
      <c r="E108" s="333"/>
      <c r="F108" s="333"/>
      <c r="G108" s="333"/>
    </row>
    <row r="109" spans="1:7">
      <c r="A109" s="239" t="s">
        <v>153</v>
      </c>
      <c r="B109" s="239"/>
      <c r="C109" s="239"/>
      <c r="D109" s="239"/>
      <c r="E109" s="239"/>
      <c r="F109" s="239"/>
      <c r="G109" s="242" t="s">
        <v>264</v>
      </c>
    </row>
    <row r="110" spans="1:7">
      <c r="A110" s="339" t="s">
        <v>44</v>
      </c>
      <c r="B110" s="340"/>
      <c r="C110" s="186" t="s">
        <v>71</v>
      </c>
      <c r="D110" s="186" t="s">
        <v>46</v>
      </c>
      <c r="E110" s="186" t="s">
        <v>21</v>
      </c>
      <c r="F110" s="186" t="s">
        <v>22</v>
      </c>
      <c r="G110" s="186" t="s">
        <v>393</v>
      </c>
    </row>
    <row r="111" spans="1:7">
      <c r="A111" s="222" t="s">
        <v>156</v>
      </c>
      <c r="B111" s="246"/>
      <c r="C111" s="247"/>
      <c r="D111" s="247"/>
      <c r="E111" s="247"/>
      <c r="F111" s="247"/>
      <c r="G111" s="247"/>
    </row>
    <row r="112" spans="1:7">
      <c r="A112" s="178"/>
      <c r="B112" s="245" t="s">
        <v>60</v>
      </c>
      <c r="C112" s="65">
        <v>531000</v>
      </c>
      <c r="D112" s="69">
        <v>112842.9</v>
      </c>
      <c r="E112" s="69">
        <v>0</v>
      </c>
      <c r="F112" s="69">
        <v>0</v>
      </c>
      <c r="G112" s="69">
        <f>D112+E112-F112</f>
        <v>112842.9</v>
      </c>
    </row>
    <row r="113" spans="1:7">
      <c r="A113" s="178"/>
      <c r="B113" s="245" t="s">
        <v>62</v>
      </c>
      <c r="C113" s="65">
        <v>533000</v>
      </c>
      <c r="D113" s="69">
        <v>0</v>
      </c>
      <c r="E113" s="69">
        <v>0</v>
      </c>
      <c r="F113" s="69">
        <v>0</v>
      </c>
      <c r="G113" s="69">
        <f t="shared" ref="G113:G114" si="20">D113+E113-F113</f>
        <v>0</v>
      </c>
    </row>
    <row r="114" spans="1:7">
      <c r="A114" s="211"/>
      <c r="B114" s="248" t="s">
        <v>65</v>
      </c>
      <c r="C114" s="116">
        <v>542000</v>
      </c>
      <c r="D114" s="117">
        <v>2422000</v>
      </c>
      <c r="E114" s="117">
        <v>0</v>
      </c>
      <c r="F114" s="117">
        <v>84000</v>
      </c>
      <c r="G114" s="117">
        <f t="shared" si="20"/>
        <v>2338000</v>
      </c>
    </row>
    <row r="115" spans="1:7" ht="21.75" thickBot="1">
      <c r="A115" s="341" t="s">
        <v>35</v>
      </c>
      <c r="B115" s="342"/>
      <c r="C115" s="343"/>
      <c r="D115" s="249">
        <f>SUM(D112:D114)</f>
        <v>2534842.9</v>
      </c>
      <c r="E115" s="249">
        <f t="shared" ref="E115" si="21">SUM(E112:E114)</f>
        <v>0</v>
      </c>
      <c r="F115" s="249">
        <f t="shared" ref="F115" si="22">SUM(F112:F114)</f>
        <v>84000</v>
      </c>
      <c r="G115" s="249">
        <f t="shared" ref="G115" si="23">SUM(G112:G114)</f>
        <v>2450842.9</v>
      </c>
    </row>
    <row r="116" spans="1:7" ht="21.75" thickTop="1"/>
    <row r="119" spans="1:7">
      <c r="A119" s="239" t="s">
        <v>215</v>
      </c>
      <c r="B119" s="239"/>
      <c r="C119" s="239"/>
      <c r="D119" s="239"/>
      <c r="E119" s="239"/>
      <c r="F119" s="239"/>
      <c r="G119" s="242" t="s">
        <v>264</v>
      </c>
    </row>
    <row r="120" spans="1:7">
      <c r="A120" s="339" t="s">
        <v>44</v>
      </c>
      <c r="B120" s="340"/>
      <c r="C120" s="186" t="s">
        <v>71</v>
      </c>
      <c r="D120" s="186" t="s">
        <v>46</v>
      </c>
      <c r="E120" s="186" t="s">
        <v>21</v>
      </c>
      <c r="F120" s="186" t="s">
        <v>22</v>
      </c>
      <c r="G120" s="186" t="s">
        <v>393</v>
      </c>
    </row>
    <row r="121" spans="1:7">
      <c r="A121" s="222" t="s">
        <v>156</v>
      </c>
      <c r="B121" s="246"/>
      <c r="C121" s="247"/>
      <c r="D121" s="247"/>
      <c r="E121" s="247"/>
      <c r="F121" s="247"/>
      <c r="G121" s="247"/>
    </row>
    <row r="122" spans="1:7">
      <c r="A122" s="222"/>
      <c r="B122" s="246" t="s">
        <v>265</v>
      </c>
      <c r="C122" s="64">
        <v>215001</v>
      </c>
      <c r="D122" s="68">
        <v>13354.81</v>
      </c>
      <c r="E122" s="68">
        <v>24104.9</v>
      </c>
      <c r="F122" s="68">
        <v>13354.81</v>
      </c>
      <c r="G122" s="68">
        <f>D122+E122-F122</f>
        <v>24104.9</v>
      </c>
    </row>
    <row r="123" spans="1:7">
      <c r="A123" s="222"/>
      <c r="B123" s="246" t="s">
        <v>266</v>
      </c>
      <c r="C123" s="64">
        <v>215007</v>
      </c>
      <c r="D123" s="68">
        <v>91050</v>
      </c>
      <c r="E123" s="68">
        <v>0</v>
      </c>
      <c r="F123" s="68">
        <v>91050</v>
      </c>
      <c r="G123" s="68">
        <f t="shared" ref="G123:G127" si="24">D123+E123-F123</f>
        <v>0</v>
      </c>
    </row>
    <row r="124" spans="1:7">
      <c r="A124" s="222"/>
      <c r="B124" s="246" t="s">
        <v>267</v>
      </c>
      <c r="C124" s="64">
        <v>215008</v>
      </c>
      <c r="D124" s="68">
        <v>711450</v>
      </c>
      <c r="E124" s="68">
        <v>101457</v>
      </c>
      <c r="F124" s="68">
        <v>8850</v>
      </c>
      <c r="G124" s="68">
        <f t="shared" si="24"/>
        <v>804057</v>
      </c>
    </row>
    <row r="125" spans="1:7">
      <c r="A125" s="222"/>
      <c r="B125" s="246" t="s">
        <v>268</v>
      </c>
      <c r="C125" s="64">
        <v>215013</v>
      </c>
      <c r="D125" s="68">
        <v>8227</v>
      </c>
      <c r="E125" s="68">
        <v>8403</v>
      </c>
      <c r="F125" s="68">
        <v>8227</v>
      </c>
      <c r="G125" s="68">
        <f t="shared" si="24"/>
        <v>8403</v>
      </c>
    </row>
    <row r="126" spans="1:7">
      <c r="A126" s="178"/>
      <c r="B126" s="245" t="s">
        <v>269</v>
      </c>
      <c r="C126" s="65">
        <v>215014</v>
      </c>
      <c r="D126" s="69">
        <v>17352</v>
      </c>
      <c r="E126" s="69">
        <v>13000</v>
      </c>
      <c r="F126" s="69">
        <v>0</v>
      </c>
      <c r="G126" s="68">
        <f t="shared" si="24"/>
        <v>30352</v>
      </c>
    </row>
    <row r="127" spans="1:7">
      <c r="A127" s="178"/>
      <c r="B127" s="245" t="s">
        <v>270</v>
      </c>
      <c r="C127" s="65">
        <v>215016</v>
      </c>
      <c r="D127" s="69">
        <v>1657422.56</v>
      </c>
      <c r="E127" s="69">
        <v>0</v>
      </c>
      <c r="F127" s="69">
        <v>0</v>
      </c>
      <c r="G127" s="68">
        <f t="shared" si="24"/>
        <v>1657422.56</v>
      </c>
    </row>
    <row r="128" spans="1:7" ht="21.75" thickBot="1">
      <c r="A128" s="341" t="s">
        <v>35</v>
      </c>
      <c r="B128" s="342"/>
      <c r="C128" s="343"/>
      <c r="D128" s="249">
        <f>SUM(D122:D127)</f>
        <v>2498856.37</v>
      </c>
      <c r="E128" s="249">
        <f t="shared" ref="E128" si="25">SUM(E122:E127)</f>
        <v>146964.9</v>
      </c>
      <c r="F128" s="249">
        <f t="shared" ref="F128" si="26">SUM(F122:F127)</f>
        <v>121481.81</v>
      </c>
      <c r="G128" s="249">
        <f t="shared" ref="G128" si="27">SUM(G122:G127)</f>
        <v>2524339.46</v>
      </c>
    </row>
    <row r="129" spans="1:7" ht="21.75" thickTop="1"/>
    <row r="133" spans="1:7">
      <c r="B133" s="2" t="s">
        <v>395</v>
      </c>
      <c r="D133" s="316" t="s">
        <v>395</v>
      </c>
      <c r="E133" s="316"/>
      <c r="F133" s="2" t="s">
        <v>395</v>
      </c>
    </row>
    <row r="134" spans="1:7">
      <c r="B134" s="67" t="s">
        <v>112</v>
      </c>
      <c r="D134" s="325" t="s">
        <v>396</v>
      </c>
      <c r="E134" s="325"/>
      <c r="F134" s="325" t="s">
        <v>399</v>
      </c>
      <c r="G134" s="325"/>
    </row>
    <row r="135" spans="1:7">
      <c r="B135" s="67" t="s">
        <v>138</v>
      </c>
      <c r="D135" s="325" t="s">
        <v>397</v>
      </c>
      <c r="E135" s="325"/>
      <c r="F135" s="325" t="s">
        <v>398</v>
      </c>
      <c r="G135" s="325"/>
    </row>
    <row r="136" spans="1:7">
      <c r="B136" s="267"/>
      <c r="D136" s="267"/>
      <c r="E136" s="267"/>
      <c r="F136" s="267"/>
      <c r="G136" s="267"/>
    </row>
    <row r="137" spans="1:7">
      <c r="B137" s="267"/>
      <c r="D137" s="267"/>
      <c r="E137" s="267"/>
      <c r="F137" s="267"/>
      <c r="G137" s="267"/>
    </row>
    <row r="138" spans="1:7">
      <c r="B138" s="267"/>
      <c r="D138" s="267"/>
      <c r="E138" s="267"/>
      <c r="F138" s="267"/>
      <c r="G138" s="267"/>
    </row>
    <row r="139" spans="1:7">
      <c r="B139" s="267"/>
      <c r="D139" s="267"/>
      <c r="E139" s="267"/>
      <c r="F139" s="267"/>
      <c r="G139" s="267"/>
    </row>
    <row r="140" spans="1:7">
      <c r="B140" s="267"/>
      <c r="D140" s="267"/>
      <c r="E140" s="267"/>
      <c r="F140" s="267"/>
      <c r="G140" s="267"/>
    </row>
    <row r="141" spans="1:7">
      <c r="A141" s="333" t="s">
        <v>162</v>
      </c>
      <c r="B141" s="333"/>
      <c r="C141" s="333"/>
      <c r="D141" s="333"/>
      <c r="E141" s="333"/>
      <c r="F141" s="333"/>
      <c r="G141" s="333"/>
    </row>
    <row r="142" spans="1:7">
      <c r="A142" s="333" t="s">
        <v>154</v>
      </c>
      <c r="B142" s="333"/>
      <c r="C142" s="333"/>
      <c r="D142" s="333"/>
      <c r="E142" s="333"/>
      <c r="F142" s="333"/>
      <c r="G142" s="333"/>
    </row>
    <row r="143" spans="1:7">
      <c r="A143" s="333" t="s">
        <v>460</v>
      </c>
      <c r="B143" s="333"/>
      <c r="C143" s="333"/>
      <c r="D143" s="333"/>
      <c r="E143" s="333"/>
      <c r="F143" s="333"/>
      <c r="G143" s="333"/>
    </row>
    <row r="144" spans="1:7">
      <c r="A144" s="239" t="s">
        <v>153</v>
      </c>
      <c r="B144" s="239"/>
      <c r="C144" s="239"/>
      <c r="D144" s="239"/>
      <c r="E144" s="239"/>
      <c r="F144" s="239"/>
      <c r="G144" s="242" t="s">
        <v>264</v>
      </c>
    </row>
    <row r="145" spans="1:7">
      <c r="A145" s="339" t="s">
        <v>44</v>
      </c>
      <c r="B145" s="340"/>
      <c r="C145" s="186" t="s">
        <v>71</v>
      </c>
      <c r="D145" s="186" t="s">
        <v>46</v>
      </c>
      <c r="E145" s="186" t="s">
        <v>21</v>
      </c>
      <c r="F145" s="186" t="s">
        <v>22</v>
      </c>
      <c r="G145" s="186" t="s">
        <v>393</v>
      </c>
    </row>
    <row r="146" spans="1:7">
      <c r="A146" s="222" t="s">
        <v>156</v>
      </c>
      <c r="B146" s="246"/>
      <c r="C146" s="247"/>
      <c r="D146" s="247"/>
      <c r="E146" s="247"/>
      <c r="F146" s="247"/>
      <c r="G146" s="247"/>
    </row>
    <row r="147" spans="1:7">
      <c r="A147" s="178"/>
      <c r="B147" s="245" t="s">
        <v>60</v>
      </c>
      <c r="C147" s="65">
        <v>531000</v>
      </c>
      <c r="D147" s="69">
        <v>112842.9</v>
      </c>
      <c r="E147" s="69">
        <v>0</v>
      </c>
      <c r="F147" s="69">
        <v>0</v>
      </c>
      <c r="G147" s="69">
        <f>D147+E147-F147</f>
        <v>112842.9</v>
      </c>
    </row>
    <row r="148" spans="1:7">
      <c r="A148" s="178"/>
      <c r="B148" s="245" t="s">
        <v>62</v>
      </c>
      <c r="C148" s="65">
        <v>533000</v>
      </c>
      <c r="D148" s="69">
        <v>0</v>
      </c>
      <c r="E148" s="69">
        <v>0</v>
      </c>
      <c r="F148" s="69">
        <v>0</v>
      </c>
      <c r="G148" s="69">
        <f t="shared" ref="G148:G149" si="28">D148+E148-F148</f>
        <v>0</v>
      </c>
    </row>
    <row r="149" spans="1:7">
      <c r="A149" s="211"/>
      <c r="B149" s="248" t="s">
        <v>65</v>
      </c>
      <c r="C149" s="116">
        <v>542000</v>
      </c>
      <c r="D149" s="117">
        <v>2338000</v>
      </c>
      <c r="E149" s="117">
        <v>0</v>
      </c>
      <c r="F149" s="117">
        <v>274000</v>
      </c>
      <c r="G149" s="117">
        <f t="shared" si="28"/>
        <v>2064000</v>
      </c>
    </row>
    <row r="150" spans="1:7" ht="21.75" thickBot="1">
      <c r="A150" s="341" t="s">
        <v>35</v>
      </c>
      <c r="B150" s="342"/>
      <c r="C150" s="343"/>
      <c r="D150" s="249">
        <f>SUM(D147:D149)</f>
        <v>2450842.9</v>
      </c>
      <c r="E150" s="249">
        <f t="shared" ref="E150:G150" si="29">SUM(E147:E149)</f>
        <v>0</v>
      </c>
      <c r="F150" s="249">
        <f t="shared" si="29"/>
        <v>274000</v>
      </c>
      <c r="G150" s="249">
        <f t="shared" si="29"/>
        <v>2176842.9</v>
      </c>
    </row>
    <row r="151" spans="1:7" ht="21.75" thickTop="1"/>
    <row r="154" spans="1:7">
      <c r="A154" s="239" t="s">
        <v>215</v>
      </c>
      <c r="B154" s="239"/>
      <c r="C154" s="239"/>
      <c r="D154" s="239"/>
      <c r="E154" s="239"/>
      <c r="F154" s="239"/>
      <c r="G154" s="242" t="s">
        <v>264</v>
      </c>
    </row>
    <row r="155" spans="1:7">
      <c r="A155" s="339" t="s">
        <v>44</v>
      </c>
      <c r="B155" s="340"/>
      <c r="C155" s="186" t="s">
        <v>71</v>
      </c>
      <c r="D155" s="186" t="s">
        <v>46</v>
      </c>
      <c r="E155" s="186" t="s">
        <v>21</v>
      </c>
      <c r="F155" s="186" t="s">
        <v>22</v>
      </c>
      <c r="G155" s="186" t="s">
        <v>393</v>
      </c>
    </row>
    <row r="156" spans="1:7">
      <c r="A156" s="222" t="s">
        <v>156</v>
      </c>
      <c r="B156" s="246"/>
      <c r="C156" s="247"/>
      <c r="D156" s="247"/>
      <c r="E156" s="247"/>
      <c r="F156" s="247"/>
      <c r="G156" s="247"/>
    </row>
    <row r="157" spans="1:7">
      <c r="A157" s="222"/>
      <c r="B157" s="246" t="s">
        <v>265</v>
      </c>
      <c r="C157" s="64">
        <v>215001</v>
      </c>
      <c r="D157" s="68">
        <v>24104.9</v>
      </c>
      <c r="E157" s="68">
        <v>53311.48</v>
      </c>
      <c r="F157" s="68">
        <v>24104.9</v>
      </c>
      <c r="G157" s="68">
        <f>D157+E157-F157</f>
        <v>53311.48</v>
      </c>
    </row>
    <row r="158" spans="1:7">
      <c r="A158" s="222"/>
      <c r="B158" s="246" t="s">
        <v>267</v>
      </c>
      <c r="C158" s="64">
        <v>215008</v>
      </c>
      <c r="D158" s="68">
        <v>804057</v>
      </c>
      <c r="E158" s="68">
        <v>45100</v>
      </c>
      <c r="F158" s="68">
        <v>81785</v>
      </c>
      <c r="G158" s="68">
        <f t="shared" ref="G158:G161" si="30">D158+E158-F158</f>
        <v>767372</v>
      </c>
    </row>
    <row r="159" spans="1:7">
      <c r="A159" s="222"/>
      <c r="B159" s="246" t="s">
        <v>268</v>
      </c>
      <c r="C159" s="64">
        <v>215013</v>
      </c>
      <c r="D159" s="68">
        <v>8403</v>
      </c>
      <c r="E159" s="68">
        <v>8047</v>
      </c>
      <c r="F159" s="68">
        <v>8403</v>
      </c>
      <c r="G159" s="68">
        <f t="shared" si="30"/>
        <v>8047</v>
      </c>
    </row>
    <row r="160" spans="1:7">
      <c r="A160" s="178"/>
      <c r="B160" s="245" t="s">
        <v>269</v>
      </c>
      <c r="C160" s="65">
        <v>215014</v>
      </c>
      <c r="D160" s="69">
        <v>30352</v>
      </c>
      <c r="E160" s="69">
        <v>0</v>
      </c>
      <c r="F160" s="69">
        <v>0</v>
      </c>
      <c r="G160" s="68">
        <f t="shared" si="30"/>
        <v>30352</v>
      </c>
    </row>
    <row r="161" spans="1:7">
      <c r="A161" s="178"/>
      <c r="B161" s="245" t="s">
        <v>270</v>
      </c>
      <c r="C161" s="65">
        <v>215016</v>
      </c>
      <c r="D161" s="69">
        <v>1657422.56</v>
      </c>
      <c r="E161" s="69">
        <v>0</v>
      </c>
      <c r="F161" s="69">
        <v>0</v>
      </c>
      <c r="G161" s="68">
        <f t="shared" si="30"/>
        <v>1657422.56</v>
      </c>
    </row>
    <row r="162" spans="1:7" ht="21.75" thickBot="1">
      <c r="A162" s="341" t="s">
        <v>35</v>
      </c>
      <c r="B162" s="342"/>
      <c r="C162" s="343"/>
      <c r="D162" s="249">
        <f>SUM(D157:D161)</f>
        <v>2524339.46</v>
      </c>
      <c r="E162" s="249">
        <f t="shared" ref="E162:G162" si="31">SUM(E157:E161)</f>
        <v>106458.48000000001</v>
      </c>
      <c r="F162" s="249">
        <f t="shared" si="31"/>
        <v>114292.9</v>
      </c>
      <c r="G162" s="249">
        <f t="shared" si="31"/>
        <v>2516505.04</v>
      </c>
    </row>
    <row r="163" spans="1:7" ht="21.75" thickTop="1"/>
    <row r="167" spans="1:7">
      <c r="B167" s="2" t="s">
        <v>395</v>
      </c>
      <c r="D167" s="316" t="s">
        <v>424</v>
      </c>
      <c r="E167" s="316"/>
      <c r="F167" s="2" t="s">
        <v>395</v>
      </c>
    </row>
    <row r="168" spans="1:7">
      <c r="B168" s="267" t="s">
        <v>112</v>
      </c>
      <c r="D168" s="325" t="s">
        <v>425</v>
      </c>
      <c r="E168" s="325"/>
      <c r="F168" s="325" t="s">
        <v>399</v>
      </c>
      <c r="G168" s="325"/>
    </row>
    <row r="169" spans="1:7">
      <c r="B169" s="267" t="s">
        <v>138</v>
      </c>
      <c r="D169" s="325" t="s">
        <v>426</v>
      </c>
      <c r="E169" s="325"/>
      <c r="F169" s="325" t="s">
        <v>398</v>
      </c>
      <c r="G169" s="325"/>
    </row>
    <row r="176" spans="1:7">
      <c r="A176" s="333" t="s">
        <v>162</v>
      </c>
      <c r="B176" s="333"/>
      <c r="C176" s="333"/>
      <c r="D176" s="333"/>
      <c r="E176" s="333"/>
      <c r="F176" s="333"/>
      <c r="G176" s="333"/>
    </row>
    <row r="177" spans="1:7">
      <c r="A177" s="333" t="s">
        <v>154</v>
      </c>
      <c r="B177" s="333"/>
      <c r="C177" s="333"/>
      <c r="D177" s="333"/>
      <c r="E177" s="333"/>
      <c r="F177" s="333"/>
      <c r="G177" s="333"/>
    </row>
    <row r="178" spans="1:7">
      <c r="A178" s="333" t="s">
        <v>492</v>
      </c>
      <c r="B178" s="333"/>
      <c r="C178" s="333"/>
      <c r="D178" s="333"/>
      <c r="E178" s="333"/>
      <c r="F178" s="333"/>
      <c r="G178" s="333"/>
    </row>
    <row r="179" spans="1:7">
      <c r="A179" s="239" t="s">
        <v>153</v>
      </c>
      <c r="B179" s="239"/>
      <c r="C179" s="239"/>
      <c r="D179" s="239"/>
      <c r="E179" s="239"/>
      <c r="F179" s="239"/>
      <c r="G179" s="242" t="s">
        <v>264</v>
      </c>
    </row>
    <row r="180" spans="1:7">
      <c r="A180" s="339" t="s">
        <v>44</v>
      </c>
      <c r="B180" s="340"/>
      <c r="C180" s="186" t="s">
        <v>71</v>
      </c>
      <c r="D180" s="186" t="s">
        <v>46</v>
      </c>
      <c r="E180" s="186" t="s">
        <v>21</v>
      </c>
      <c r="F180" s="186" t="s">
        <v>22</v>
      </c>
      <c r="G180" s="186" t="s">
        <v>393</v>
      </c>
    </row>
    <row r="181" spans="1:7">
      <c r="A181" s="222" t="s">
        <v>156</v>
      </c>
      <c r="B181" s="246"/>
      <c r="C181" s="247"/>
      <c r="D181" s="247"/>
      <c r="E181" s="247"/>
      <c r="F181" s="247"/>
      <c r="G181" s="247"/>
    </row>
    <row r="182" spans="1:7">
      <c r="A182" s="178"/>
      <c r="B182" s="245" t="s">
        <v>60</v>
      </c>
      <c r="C182" s="65">
        <v>531000</v>
      </c>
      <c r="D182" s="69">
        <v>112842.9</v>
      </c>
      <c r="E182" s="69">
        <v>0</v>
      </c>
      <c r="F182" s="69">
        <v>0</v>
      </c>
      <c r="G182" s="69">
        <f>D182+E182-F182</f>
        <v>112842.9</v>
      </c>
    </row>
    <row r="183" spans="1:7">
      <c r="A183" s="178"/>
      <c r="B183" s="245" t="s">
        <v>62</v>
      </c>
      <c r="C183" s="65">
        <v>533000</v>
      </c>
      <c r="D183" s="69">
        <v>0</v>
      </c>
      <c r="E183" s="69">
        <v>0</v>
      </c>
      <c r="F183" s="69">
        <v>0</v>
      </c>
      <c r="G183" s="69">
        <f t="shared" ref="G183:G184" si="32">D183+E183-F183</f>
        <v>0</v>
      </c>
    </row>
    <row r="184" spans="1:7">
      <c r="A184" s="211"/>
      <c r="B184" s="248" t="s">
        <v>65</v>
      </c>
      <c r="C184" s="116">
        <v>542000</v>
      </c>
      <c r="D184" s="117">
        <v>2338000</v>
      </c>
      <c r="E184" s="117">
        <v>0</v>
      </c>
      <c r="F184" s="117">
        <v>274000</v>
      </c>
      <c r="G184" s="117">
        <f t="shared" si="32"/>
        <v>2064000</v>
      </c>
    </row>
    <row r="185" spans="1:7" ht="21.75" thickBot="1">
      <c r="A185" s="341" t="s">
        <v>35</v>
      </c>
      <c r="B185" s="342"/>
      <c r="C185" s="343"/>
      <c r="D185" s="249">
        <f>SUM(D182:D184)</f>
        <v>2450842.9</v>
      </c>
      <c r="E185" s="249">
        <f t="shared" ref="E185:G185" si="33">SUM(E182:E184)</f>
        <v>0</v>
      </c>
      <c r="F185" s="249">
        <f t="shared" si="33"/>
        <v>274000</v>
      </c>
      <c r="G185" s="249">
        <f t="shared" si="33"/>
        <v>2176842.9</v>
      </c>
    </row>
    <row r="186" spans="1:7" ht="21.75" thickTop="1"/>
    <row r="189" spans="1:7">
      <c r="A189" s="239" t="s">
        <v>215</v>
      </c>
      <c r="B189" s="239"/>
      <c r="C189" s="239"/>
      <c r="D189" s="239"/>
      <c r="E189" s="239"/>
      <c r="F189" s="239"/>
      <c r="G189" s="242" t="s">
        <v>264</v>
      </c>
    </row>
    <row r="190" spans="1:7">
      <c r="A190" s="339" t="s">
        <v>44</v>
      </c>
      <c r="B190" s="340"/>
      <c r="C190" s="186" t="s">
        <v>71</v>
      </c>
      <c r="D190" s="186" t="s">
        <v>46</v>
      </c>
      <c r="E190" s="186" t="s">
        <v>21</v>
      </c>
      <c r="F190" s="186" t="s">
        <v>22</v>
      </c>
      <c r="G190" s="186" t="s">
        <v>393</v>
      </c>
    </row>
    <row r="191" spans="1:7">
      <c r="A191" s="222" t="s">
        <v>156</v>
      </c>
      <c r="B191" s="246"/>
      <c r="C191" s="247"/>
      <c r="D191" s="247"/>
      <c r="E191" s="247"/>
      <c r="F191" s="247"/>
      <c r="G191" s="247"/>
    </row>
    <row r="192" spans="1:7">
      <c r="A192" s="222"/>
      <c r="B192" s="246" t="s">
        <v>265</v>
      </c>
      <c r="C192" s="64">
        <v>215001</v>
      </c>
      <c r="D192" s="68">
        <v>53311.48</v>
      </c>
      <c r="E192" s="68">
        <v>8820.91</v>
      </c>
      <c r="F192" s="68">
        <v>53311.48</v>
      </c>
      <c r="G192" s="68">
        <f>D192+E192-F192</f>
        <v>8820.9099999999962</v>
      </c>
    </row>
    <row r="193" spans="1:7">
      <c r="A193" s="222"/>
      <c r="B193" s="246" t="s">
        <v>267</v>
      </c>
      <c r="C193" s="64">
        <v>215008</v>
      </c>
      <c r="D193" s="68">
        <v>767372</v>
      </c>
      <c r="E193" s="68">
        <v>32050</v>
      </c>
      <c r="F193" s="68">
        <v>35930</v>
      </c>
      <c r="G193" s="68">
        <f t="shared" ref="G193:G196" si="34">D193+E193-F193</f>
        <v>763492</v>
      </c>
    </row>
    <row r="194" spans="1:7">
      <c r="A194" s="222"/>
      <c r="B194" s="246" t="s">
        <v>268</v>
      </c>
      <c r="C194" s="64">
        <v>215013</v>
      </c>
      <c r="D194" s="68">
        <v>8047</v>
      </c>
      <c r="E194" s="68">
        <v>8047</v>
      </c>
      <c r="F194" s="68">
        <v>8047</v>
      </c>
      <c r="G194" s="68">
        <f t="shared" si="34"/>
        <v>8047</v>
      </c>
    </row>
    <row r="195" spans="1:7">
      <c r="A195" s="178"/>
      <c r="B195" s="245" t="s">
        <v>269</v>
      </c>
      <c r="C195" s="65">
        <v>215014</v>
      </c>
      <c r="D195" s="69">
        <v>30352</v>
      </c>
      <c r="E195" s="69">
        <v>0</v>
      </c>
      <c r="F195" s="69">
        <v>0</v>
      </c>
      <c r="G195" s="68">
        <f t="shared" si="34"/>
        <v>30352</v>
      </c>
    </row>
    <row r="196" spans="1:7">
      <c r="A196" s="178"/>
      <c r="B196" s="245" t="s">
        <v>270</v>
      </c>
      <c r="C196" s="65">
        <v>215016</v>
      </c>
      <c r="D196" s="69">
        <v>1657422.56</v>
      </c>
      <c r="E196" s="69">
        <v>1115.1099999999999</v>
      </c>
      <c r="F196" s="69">
        <v>0</v>
      </c>
      <c r="G196" s="68">
        <f t="shared" si="34"/>
        <v>1658537.6700000002</v>
      </c>
    </row>
    <row r="197" spans="1:7" ht="21.75" thickBot="1">
      <c r="A197" s="341" t="s">
        <v>35</v>
      </c>
      <c r="B197" s="342"/>
      <c r="C197" s="343"/>
      <c r="D197" s="249">
        <f>SUM(D192:D196)</f>
        <v>2516505.04</v>
      </c>
      <c r="E197" s="249">
        <f t="shared" ref="E197:G197" si="35">SUM(E192:E196)</f>
        <v>50033.020000000004</v>
      </c>
      <c r="F197" s="249">
        <f t="shared" si="35"/>
        <v>97288.48000000001</v>
      </c>
      <c r="G197" s="249">
        <f t="shared" si="35"/>
        <v>2469249.58</v>
      </c>
    </row>
    <row r="198" spans="1:7" ht="21.75" thickTop="1"/>
    <row r="202" spans="1:7">
      <c r="B202" s="2" t="s">
        <v>395</v>
      </c>
      <c r="D202" s="316" t="s">
        <v>424</v>
      </c>
      <c r="E202" s="316"/>
      <c r="F202" s="2" t="s">
        <v>395</v>
      </c>
    </row>
    <row r="203" spans="1:7">
      <c r="B203" s="280" t="s">
        <v>112</v>
      </c>
      <c r="D203" s="325" t="s">
        <v>425</v>
      </c>
      <c r="E203" s="325"/>
      <c r="F203" s="325" t="s">
        <v>399</v>
      </c>
      <c r="G203" s="325"/>
    </row>
    <row r="204" spans="1:7">
      <c r="B204" s="280" t="s">
        <v>138</v>
      </c>
      <c r="D204" s="325" t="s">
        <v>426</v>
      </c>
      <c r="E204" s="325"/>
      <c r="F204" s="325" t="s">
        <v>398</v>
      </c>
      <c r="G204" s="325"/>
    </row>
    <row r="211" spans="1:7">
      <c r="A211" s="333" t="s">
        <v>162</v>
      </c>
      <c r="B211" s="333"/>
      <c r="C211" s="333"/>
      <c r="D211" s="333"/>
      <c r="E211" s="333"/>
      <c r="F211" s="333"/>
      <c r="G211" s="333"/>
    </row>
    <row r="212" spans="1:7">
      <c r="A212" s="333" t="s">
        <v>154</v>
      </c>
      <c r="B212" s="333"/>
      <c r="C212" s="333"/>
      <c r="D212" s="333"/>
      <c r="E212" s="333"/>
      <c r="F212" s="333"/>
      <c r="G212" s="333"/>
    </row>
    <row r="213" spans="1:7">
      <c r="A213" s="333" t="s">
        <v>536</v>
      </c>
      <c r="B213" s="333"/>
      <c r="C213" s="333"/>
      <c r="D213" s="333"/>
      <c r="E213" s="333"/>
      <c r="F213" s="333"/>
      <c r="G213" s="333"/>
    </row>
    <row r="214" spans="1:7">
      <c r="A214" s="239" t="s">
        <v>153</v>
      </c>
      <c r="B214" s="239"/>
      <c r="C214" s="239"/>
      <c r="D214" s="239"/>
      <c r="E214" s="239"/>
      <c r="F214" s="239"/>
      <c r="G214" s="242" t="s">
        <v>264</v>
      </c>
    </row>
    <row r="215" spans="1:7">
      <c r="A215" s="339" t="s">
        <v>44</v>
      </c>
      <c r="B215" s="340"/>
      <c r="C215" s="186" t="s">
        <v>71</v>
      </c>
      <c r="D215" s="186" t="s">
        <v>46</v>
      </c>
      <c r="E215" s="186" t="s">
        <v>21</v>
      </c>
      <c r="F215" s="186" t="s">
        <v>22</v>
      </c>
      <c r="G215" s="186" t="s">
        <v>393</v>
      </c>
    </row>
    <row r="216" spans="1:7">
      <c r="A216" s="222" t="s">
        <v>156</v>
      </c>
      <c r="B216" s="246"/>
      <c r="C216" s="247"/>
      <c r="D216" s="247"/>
      <c r="E216" s="247"/>
      <c r="F216" s="247"/>
      <c r="G216" s="247"/>
    </row>
    <row r="217" spans="1:7">
      <c r="A217" s="178"/>
      <c r="B217" s="245" t="s">
        <v>60</v>
      </c>
      <c r="C217" s="65">
        <v>531000</v>
      </c>
      <c r="D217" s="69">
        <v>112842.9</v>
      </c>
      <c r="E217" s="69">
        <v>0</v>
      </c>
      <c r="F217" s="69">
        <v>0</v>
      </c>
      <c r="G217" s="69">
        <f>D217+E217-F217</f>
        <v>112842.9</v>
      </c>
    </row>
    <row r="218" spans="1:7">
      <c r="A218" s="178"/>
      <c r="B218" s="245" t="s">
        <v>62</v>
      </c>
      <c r="C218" s="65">
        <v>533000</v>
      </c>
      <c r="D218" s="69">
        <v>0</v>
      </c>
      <c r="E218" s="69">
        <v>0</v>
      </c>
      <c r="F218" s="69">
        <v>0</v>
      </c>
      <c r="G218" s="69">
        <f t="shared" ref="G218:G219" si="36">D218+E218-F218</f>
        <v>0</v>
      </c>
    </row>
    <row r="219" spans="1:7">
      <c r="A219" s="211"/>
      <c r="B219" s="248" t="s">
        <v>65</v>
      </c>
      <c r="C219" s="116">
        <v>542000</v>
      </c>
      <c r="D219" s="117">
        <v>2338000</v>
      </c>
      <c r="E219" s="117">
        <v>0</v>
      </c>
      <c r="F219" s="117">
        <v>274000</v>
      </c>
      <c r="G219" s="117">
        <f t="shared" si="36"/>
        <v>2064000</v>
      </c>
    </row>
    <row r="220" spans="1:7" ht="21.75" thickBot="1">
      <c r="A220" s="341" t="s">
        <v>35</v>
      </c>
      <c r="B220" s="342"/>
      <c r="C220" s="343"/>
      <c r="D220" s="249">
        <f>SUM(D217:D219)</f>
        <v>2450842.9</v>
      </c>
      <c r="E220" s="249">
        <f t="shared" ref="E220:G220" si="37">SUM(E217:E219)</f>
        <v>0</v>
      </c>
      <c r="F220" s="249">
        <f t="shared" si="37"/>
        <v>274000</v>
      </c>
      <c r="G220" s="249">
        <f t="shared" si="37"/>
        <v>2176842.9</v>
      </c>
    </row>
    <row r="221" spans="1:7" ht="21.75" thickTop="1"/>
    <row r="224" spans="1:7">
      <c r="A224" s="239" t="s">
        <v>215</v>
      </c>
      <c r="B224" s="239"/>
      <c r="C224" s="239"/>
      <c r="D224" s="239"/>
      <c r="E224" s="239"/>
      <c r="F224" s="239"/>
      <c r="G224" s="242" t="s">
        <v>264</v>
      </c>
    </row>
    <row r="225" spans="1:7">
      <c r="A225" s="339" t="s">
        <v>44</v>
      </c>
      <c r="B225" s="340"/>
      <c r="C225" s="186" t="s">
        <v>71</v>
      </c>
      <c r="D225" s="186" t="s">
        <v>46</v>
      </c>
      <c r="E225" s="186" t="s">
        <v>21</v>
      </c>
      <c r="F225" s="186" t="s">
        <v>22</v>
      </c>
      <c r="G225" s="186" t="s">
        <v>393</v>
      </c>
    </row>
    <row r="226" spans="1:7">
      <c r="A226" s="222" t="s">
        <v>156</v>
      </c>
      <c r="B226" s="246"/>
      <c r="C226" s="247"/>
      <c r="D226" s="247"/>
      <c r="E226" s="247"/>
      <c r="F226" s="247"/>
      <c r="G226" s="247"/>
    </row>
    <row r="227" spans="1:7">
      <c r="A227" s="222"/>
      <c r="B227" s="246" t="s">
        <v>265</v>
      </c>
      <c r="C227" s="64">
        <v>215001</v>
      </c>
      <c r="D227" s="68">
        <v>8820.91</v>
      </c>
      <c r="E227" s="68">
        <v>25148.46</v>
      </c>
      <c r="F227" s="68">
        <v>8820.91</v>
      </c>
      <c r="G227" s="68">
        <f>D227+E227-F227</f>
        <v>25148.459999999995</v>
      </c>
    </row>
    <row r="228" spans="1:7">
      <c r="A228" s="222"/>
      <c r="B228" s="246" t="s">
        <v>267</v>
      </c>
      <c r="C228" s="64">
        <v>215008</v>
      </c>
      <c r="D228" s="68">
        <v>763492</v>
      </c>
      <c r="E228" s="68">
        <v>46050</v>
      </c>
      <c r="F228" s="68">
        <v>91800</v>
      </c>
      <c r="G228" s="68">
        <f t="shared" ref="G228:G231" si="38">D228+E228-F228</f>
        <v>717742</v>
      </c>
    </row>
    <row r="229" spans="1:7">
      <c r="A229" s="222"/>
      <c r="B229" s="246" t="s">
        <v>268</v>
      </c>
      <c r="C229" s="64">
        <v>215013</v>
      </c>
      <c r="D229" s="68">
        <v>8047</v>
      </c>
      <c r="E229" s="68">
        <v>8582</v>
      </c>
      <c r="F229" s="68">
        <v>8047</v>
      </c>
      <c r="G229" s="68">
        <f t="shared" si="38"/>
        <v>8582</v>
      </c>
    </row>
    <row r="230" spans="1:7">
      <c r="A230" s="178"/>
      <c r="B230" s="245" t="s">
        <v>269</v>
      </c>
      <c r="C230" s="65">
        <v>215014</v>
      </c>
      <c r="D230" s="69">
        <v>30352</v>
      </c>
      <c r="E230" s="69">
        <v>45034.89</v>
      </c>
      <c r="F230" s="69">
        <v>0</v>
      </c>
      <c r="G230" s="68">
        <f t="shared" si="38"/>
        <v>75386.89</v>
      </c>
    </row>
    <row r="231" spans="1:7">
      <c r="A231" s="178"/>
      <c r="B231" s="245" t="s">
        <v>270</v>
      </c>
      <c r="C231" s="65">
        <v>215016</v>
      </c>
      <c r="D231" s="69">
        <v>1658537.67</v>
      </c>
      <c r="E231" s="69">
        <v>0</v>
      </c>
      <c r="F231" s="69">
        <v>0</v>
      </c>
      <c r="G231" s="68">
        <f t="shared" si="38"/>
        <v>1658537.67</v>
      </c>
    </row>
    <row r="232" spans="1:7" ht="21.75" thickBot="1">
      <c r="A232" s="341" t="s">
        <v>35</v>
      </c>
      <c r="B232" s="342"/>
      <c r="C232" s="343"/>
      <c r="D232" s="249">
        <f>SUM(D227:D231)</f>
        <v>2469249.58</v>
      </c>
      <c r="E232" s="249">
        <f t="shared" ref="E232:G232" si="39">SUM(E227:E231)</f>
        <v>124815.34999999999</v>
      </c>
      <c r="F232" s="249">
        <f t="shared" si="39"/>
        <v>108667.91</v>
      </c>
      <c r="G232" s="249">
        <f t="shared" si="39"/>
        <v>2485397.02</v>
      </c>
    </row>
    <row r="233" spans="1:7" ht="21.75" thickTop="1"/>
    <row r="237" spans="1:7">
      <c r="B237" s="2" t="s">
        <v>395</v>
      </c>
      <c r="D237" s="316" t="s">
        <v>424</v>
      </c>
      <c r="E237" s="316"/>
      <c r="F237" s="2" t="s">
        <v>395</v>
      </c>
    </row>
    <row r="238" spans="1:7">
      <c r="B238" s="288" t="s">
        <v>112</v>
      </c>
      <c r="D238" s="325" t="s">
        <v>425</v>
      </c>
      <c r="E238" s="325"/>
      <c r="F238" s="325" t="s">
        <v>399</v>
      </c>
      <c r="G238" s="325"/>
    </row>
    <row r="239" spans="1:7">
      <c r="B239" s="288" t="s">
        <v>138</v>
      </c>
      <c r="D239" s="325" t="s">
        <v>426</v>
      </c>
      <c r="E239" s="325"/>
      <c r="F239" s="325" t="s">
        <v>398</v>
      </c>
      <c r="G239" s="325"/>
    </row>
    <row r="246" spans="1:7">
      <c r="A246" s="333" t="s">
        <v>162</v>
      </c>
      <c r="B246" s="333"/>
      <c r="C246" s="333"/>
      <c r="D246" s="333"/>
      <c r="E246" s="333"/>
      <c r="F246" s="333"/>
      <c r="G246" s="333"/>
    </row>
    <row r="247" spans="1:7">
      <c r="A247" s="333" t="s">
        <v>154</v>
      </c>
      <c r="B247" s="333"/>
      <c r="C247" s="333"/>
      <c r="D247" s="333"/>
      <c r="E247" s="333"/>
      <c r="F247" s="333"/>
      <c r="G247" s="333"/>
    </row>
    <row r="248" spans="1:7">
      <c r="A248" s="333" t="s">
        <v>565</v>
      </c>
      <c r="B248" s="333"/>
      <c r="C248" s="333"/>
      <c r="D248" s="333"/>
      <c r="E248" s="333"/>
      <c r="F248" s="333"/>
      <c r="G248" s="333"/>
    </row>
    <row r="249" spans="1:7">
      <c r="A249" s="239" t="s">
        <v>153</v>
      </c>
      <c r="B249" s="239"/>
      <c r="C249" s="239"/>
      <c r="D249" s="239"/>
      <c r="E249" s="239"/>
      <c r="F249" s="239"/>
      <c r="G249" s="242" t="s">
        <v>264</v>
      </c>
    </row>
    <row r="250" spans="1:7">
      <c r="A250" s="339" t="s">
        <v>44</v>
      </c>
      <c r="B250" s="340"/>
      <c r="C250" s="186" t="s">
        <v>71</v>
      </c>
      <c r="D250" s="186" t="s">
        <v>46</v>
      </c>
      <c r="E250" s="186" t="s">
        <v>21</v>
      </c>
      <c r="F250" s="186" t="s">
        <v>22</v>
      </c>
      <c r="G250" s="186" t="s">
        <v>393</v>
      </c>
    </row>
    <row r="251" spans="1:7">
      <c r="A251" s="222" t="s">
        <v>156</v>
      </c>
      <c r="B251" s="246"/>
      <c r="C251" s="247"/>
      <c r="D251" s="247"/>
      <c r="E251" s="247"/>
      <c r="F251" s="247"/>
      <c r="G251" s="247"/>
    </row>
    <row r="252" spans="1:7">
      <c r="A252" s="178"/>
      <c r="B252" s="245" t="s">
        <v>60</v>
      </c>
      <c r="C252" s="65">
        <v>531000</v>
      </c>
      <c r="D252" s="69">
        <v>112842.9</v>
      </c>
      <c r="E252" s="69">
        <v>0</v>
      </c>
      <c r="F252" s="69">
        <v>0</v>
      </c>
      <c r="G252" s="69">
        <f>D252+E252-F252</f>
        <v>112842.9</v>
      </c>
    </row>
    <row r="253" spans="1:7">
      <c r="A253" s="178"/>
      <c r="B253" s="245" t="s">
        <v>62</v>
      </c>
      <c r="C253" s="65">
        <v>533000</v>
      </c>
      <c r="D253" s="69">
        <v>0</v>
      </c>
      <c r="E253" s="69">
        <v>0</v>
      </c>
      <c r="F253" s="69">
        <v>0</v>
      </c>
      <c r="G253" s="69">
        <f t="shared" ref="G253:G254" si="40">D253+E253-F253</f>
        <v>0</v>
      </c>
    </row>
    <row r="254" spans="1:7">
      <c r="A254" s="211"/>
      <c r="B254" s="248" t="s">
        <v>65</v>
      </c>
      <c r="C254" s="116">
        <v>542000</v>
      </c>
      <c r="D254" s="117">
        <v>2064000</v>
      </c>
      <c r="E254" s="117">
        <v>0</v>
      </c>
      <c r="F254" s="117">
        <v>921000</v>
      </c>
      <c r="G254" s="117">
        <f t="shared" si="40"/>
        <v>1143000</v>
      </c>
    </row>
    <row r="255" spans="1:7" ht="21.75" thickBot="1">
      <c r="A255" s="341" t="s">
        <v>35</v>
      </c>
      <c r="B255" s="342"/>
      <c r="C255" s="343"/>
      <c r="D255" s="249">
        <f>SUM(D252:D254)</f>
        <v>2176842.9</v>
      </c>
      <c r="E255" s="249">
        <f t="shared" ref="E255:G255" si="41">SUM(E252:E254)</f>
        <v>0</v>
      </c>
      <c r="F255" s="249">
        <f t="shared" si="41"/>
        <v>921000</v>
      </c>
      <c r="G255" s="249">
        <f t="shared" si="41"/>
        <v>1255842.8999999999</v>
      </c>
    </row>
    <row r="256" spans="1:7" ht="21.75" thickTop="1"/>
    <row r="259" spans="1:7">
      <c r="A259" s="239" t="s">
        <v>215</v>
      </c>
      <c r="B259" s="239"/>
      <c r="C259" s="239"/>
      <c r="D259" s="239"/>
      <c r="E259" s="239"/>
      <c r="F259" s="239"/>
      <c r="G259" s="242" t="s">
        <v>264</v>
      </c>
    </row>
    <row r="260" spans="1:7">
      <c r="A260" s="339" t="s">
        <v>44</v>
      </c>
      <c r="B260" s="340"/>
      <c r="C260" s="186" t="s">
        <v>71</v>
      </c>
      <c r="D260" s="186" t="s">
        <v>46</v>
      </c>
      <c r="E260" s="186" t="s">
        <v>21</v>
      </c>
      <c r="F260" s="186" t="s">
        <v>22</v>
      </c>
      <c r="G260" s="186" t="s">
        <v>393</v>
      </c>
    </row>
    <row r="261" spans="1:7">
      <c r="A261" s="222" t="s">
        <v>156</v>
      </c>
      <c r="B261" s="246"/>
      <c r="C261" s="247"/>
      <c r="D261" s="247"/>
      <c r="E261" s="247"/>
      <c r="F261" s="247"/>
      <c r="G261" s="247"/>
    </row>
    <row r="262" spans="1:7">
      <c r="A262" s="222"/>
      <c r="B262" s="246" t="s">
        <v>265</v>
      </c>
      <c r="C262" s="64">
        <v>215001</v>
      </c>
      <c r="D262" s="68">
        <v>25148.46</v>
      </c>
      <c r="E262" s="68">
        <v>19284.04</v>
      </c>
      <c r="F262" s="68">
        <v>25148.46</v>
      </c>
      <c r="G262" s="68">
        <f>D262+E262-F262</f>
        <v>19284.04</v>
      </c>
    </row>
    <row r="263" spans="1:7">
      <c r="A263" s="222"/>
      <c r="B263" s="246" t="s">
        <v>267</v>
      </c>
      <c r="C263" s="64">
        <v>215008</v>
      </c>
      <c r="D263" s="68">
        <v>717742</v>
      </c>
      <c r="E263" s="68">
        <v>17125</v>
      </c>
      <c r="F263" s="68">
        <v>35475</v>
      </c>
      <c r="G263" s="68">
        <f t="shared" ref="G263:G266" si="42">D263+E263-F263</f>
        <v>699392</v>
      </c>
    </row>
    <row r="264" spans="1:7">
      <c r="A264" s="222"/>
      <c r="B264" s="246" t="s">
        <v>268</v>
      </c>
      <c r="C264" s="64">
        <v>215013</v>
      </c>
      <c r="D264" s="68">
        <v>8582</v>
      </c>
      <c r="E264" s="68">
        <v>9281</v>
      </c>
      <c r="F264" s="68">
        <v>8582</v>
      </c>
      <c r="G264" s="68">
        <f t="shared" si="42"/>
        <v>9281</v>
      </c>
    </row>
    <row r="265" spans="1:7">
      <c r="A265" s="178"/>
      <c r="B265" s="245" t="s">
        <v>269</v>
      </c>
      <c r="C265" s="65">
        <v>215014</v>
      </c>
      <c r="D265" s="69">
        <v>75386.89</v>
      </c>
      <c r="E265" s="69"/>
      <c r="F265" s="69">
        <v>75386.89</v>
      </c>
      <c r="G265" s="68">
        <f t="shared" si="42"/>
        <v>0</v>
      </c>
    </row>
    <row r="266" spans="1:7">
      <c r="A266" s="178"/>
      <c r="B266" s="245" t="s">
        <v>270</v>
      </c>
      <c r="C266" s="65">
        <v>215016</v>
      </c>
      <c r="D266" s="69">
        <v>1658537.67</v>
      </c>
      <c r="E266" s="69">
        <v>0</v>
      </c>
      <c r="F266" s="69">
        <v>0</v>
      </c>
      <c r="G266" s="68">
        <f t="shared" si="42"/>
        <v>1658537.67</v>
      </c>
    </row>
    <row r="267" spans="1:7" ht="21.75" thickBot="1">
      <c r="A267" s="341" t="s">
        <v>35</v>
      </c>
      <c r="B267" s="342"/>
      <c r="C267" s="343"/>
      <c r="D267" s="249">
        <f>SUM(D262:D266)</f>
        <v>2485397.02</v>
      </c>
      <c r="E267" s="249">
        <f t="shared" ref="E267:G267" si="43">SUM(E262:E266)</f>
        <v>45690.04</v>
      </c>
      <c r="F267" s="249">
        <f t="shared" si="43"/>
        <v>144592.34999999998</v>
      </c>
      <c r="G267" s="249">
        <f t="shared" si="43"/>
        <v>2386494.71</v>
      </c>
    </row>
    <row r="268" spans="1:7" ht="21.75" thickTop="1"/>
    <row r="272" spans="1:7">
      <c r="B272" s="2" t="s">
        <v>395</v>
      </c>
      <c r="D272" s="316" t="s">
        <v>424</v>
      </c>
      <c r="E272" s="316"/>
      <c r="F272" s="2" t="s">
        <v>395</v>
      </c>
    </row>
    <row r="273" spans="2:7">
      <c r="B273" s="300" t="s">
        <v>112</v>
      </c>
      <c r="D273" s="325" t="s">
        <v>425</v>
      </c>
      <c r="E273" s="325"/>
      <c r="F273" s="325" t="s">
        <v>399</v>
      </c>
      <c r="G273" s="325"/>
    </row>
    <row r="274" spans="2:7">
      <c r="B274" s="300" t="s">
        <v>138</v>
      </c>
      <c r="D274" s="325" t="s">
        <v>426</v>
      </c>
      <c r="E274" s="325"/>
      <c r="F274" s="325" t="s">
        <v>398</v>
      </c>
      <c r="G274" s="325"/>
    </row>
  </sheetData>
  <mergeCells count="96">
    <mergeCell ref="D274:E274"/>
    <mergeCell ref="F274:G274"/>
    <mergeCell ref="A260:B260"/>
    <mergeCell ref="A267:C267"/>
    <mergeCell ref="D272:E272"/>
    <mergeCell ref="D273:E273"/>
    <mergeCell ref="F273:G273"/>
    <mergeCell ref="A246:G246"/>
    <mergeCell ref="A247:G247"/>
    <mergeCell ref="A248:G248"/>
    <mergeCell ref="A250:B250"/>
    <mergeCell ref="A255:C255"/>
    <mergeCell ref="D204:E204"/>
    <mergeCell ref="F204:G204"/>
    <mergeCell ref="A190:B190"/>
    <mergeCell ref="A197:C197"/>
    <mergeCell ref="D202:E202"/>
    <mergeCell ref="D203:E203"/>
    <mergeCell ref="F203:G203"/>
    <mergeCell ref="A176:G176"/>
    <mergeCell ref="A177:G177"/>
    <mergeCell ref="A178:G178"/>
    <mergeCell ref="A180:B180"/>
    <mergeCell ref="A185:C185"/>
    <mergeCell ref="D134:E134"/>
    <mergeCell ref="F134:G134"/>
    <mergeCell ref="D135:E135"/>
    <mergeCell ref="F135:G135"/>
    <mergeCell ref="A110:B110"/>
    <mergeCell ref="A115:C115"/>
    <mergeCell ref="A120:B120"/>
    <mergeCell ref="A128:C128"/>
    <mergeCell ref="D133:E133"/>
    <mergeCell ref="A72:G72"/>
    <mergeCell ref="A71:G71"/>
    <mergeCell ref="A106:G106"/>
    <mergeCell ref="A107:G107"/>
    <mergeCell ref="A108:G108"/>
    <mergeCell ref="D99:E99"/>
    <mergeCell ref="F99:G99"/>
    <mergeCell ref="D100:E100"/>
    <mergeCell ref="F100:G100"/>
    <mergeCell ref="A73:G73"/>
    <mergeCell ref="A75:B75"/>
    <mergeCell ref="A80:C80"/>
    <mergeCell ref="A85:B85"/>
    <mergeCell ref="A93:C93"/>
    <mergeCell ref="D98:E98"/>
    <mergeCell ref="D65:E65"/>
    <mergeCell ref="F65:G65"/>
    <mergeCell ref="A50:B50"/>
    <mergeCell ref="A58:C58"/>
    <mergeCell ref="D63:E63"/>
    <mergeCell ref="D64:E64"/>
    <mergeCell ref="F64:G64"/>
    <mergeCell ref="A36:G36"/>
    <mergeCell ref="A37:G37"/>
    <mergeCell ref="A38:G38"/>
    <mergeCell ref="A40:B40"/>
    <mergeCell ref="A45:C45"/>
    <mergeCell ref="D26:E26"/>
    <mergeCell ref="D27:E27"/>
    <mergeCell ref="D28:E28"/>
    <mergeCell ref="F27:G27"/>
    <mergeCell ref="F28:G28"/>
    <mergeCell ref="A23:C23"/>
    <mergeCell ref="A15:B15"/>
    <mergeCell ref="A1:G1"/>
    <mergeCell ref="A2:G2"/>
    <mergeCell ref="A3:G3"/>
    <mergeCell ref="A5:B5"/>
    <mergeCell ref="A10:C10"/>
    <mergeCell ref="A141:G141"/>
    <mergeCell ref="A142:G142"/>
    <mergeCell ref="A143:G143"/>
    <mergeCell ref="A145:B145"/>
    <mergeCell ref="A150:C150"/>
    <mergeCell ref="D169:E169"/>
    <mergeCell ref="F169:G169"/>
    <mergeCell ref="A155:B155"/>
    <mergeCell ref="A162:C162"/>
    <mergeCell ref="D167:E167"/>
    <mergeCell ref="D168:E168"/>
    <mergeCell ref="F168:G168"/>
    <mergeCell ref="A211:G211"/>
    <mergeCell ref="A212:G212"/>
    <mergeCell ref="A213:G213"/>
    <mergeCell ref="A215:B215"/>
    <mergeCell ref="A220:C220"/>
    <mergeCell ref="D239:E239"/>
    <mergeCell ref="F239:G239"/>
    <mergeCell ref="A225:B225"/>
    <mergeCell ref="A232:C232"/>
    <mergeCell ref="D237:E237"/>
    <mergeCell ref="D238:E238"/>
    <mergeCell ref="F238:G238"/>
  </mergeCells>
  <phoneticPr fontId="9" type="noConversion"/>
  <pageMargins left="0.51181102362204722" right="0.35433070866141736" top="0.98425196850393704" bottom="0.59055118110236227" header="0.51181102362204722" footer="0.51181102362204722"/>
  <pageSetup paperSize="9" orientation="portrait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2060"/>
  </sheetPr>
  <dimension ref="A1:F1254"/>
  <sheetViews>
    <sheetView view="pageBreakPreview" topLeftCell="A1010" zoomScale="120" zoomScaleSheetLayoutView="120" workbookViewId="0">
      <selection activeCell="F992" sqref="F992"/>
    </sheetView>
  </sheetViews>
  <sheetFormatPr defaultRowHeight="12.75"/>
  <cols>
    <col min="3" max="3" width="35.5703125" customWidth="1"/>
    <col min="4" max="4" width="9" customWidth="1"/>
    <col min="5" max="6" width="16.7109375" customWidth="1"/>
  </cols>
  <sheetData>
    <row r="1" spans="1:6" ht="23.25">
      <c r="A1" s="41"/>
      <c r="B1" s="41"/>
      <c r="C1" s="41"/>
      <c r="D1" s="41"/>
      <c r="E1" s="38" t="s">
        <v>96</v>
      </c>
      <c r="F1" s="21" t="s">
        <v>216</v>
      </c>
    </row>
    <row r="2" spans="1:6" ht="23.25">
      <c r="A2" s="41"/>
      <c r="B2" s="41"/>
      <c r="C2" s="41"/>
      <c r="D2" s="41"/>
      <c r="E2" s="38" t="s">
        <v>13</v>
      </c>
      <c r="F2" s="36" t="s">
        <v>217</v>
      </c>
    </row>
    <row r="3" spans="1:6" ht="23.25">
      <c r="A3" s="348" t="s">
        <v>97</v>
      </c>
      <c r="B3" s="348"/>
      <c r="C3" s="348"/>
      <c r="D3" s="348"/>
      <c r="E3" s="348"/>
      <c r="F3" s="348"/>
    </row>
    <row r="4" spans="1:6" ht="23.25">
      <c r="A4" s="317" t="s">
        <v>145</v>
      </c>
      <c r="B4" s="317"/>
      <c r="C4" s="317"/>
      <c r="D4" s="317"/>
      <c r="E4" s="317"/>
      <c r="F4" s="317"/>
    </row>
    <row r="5" spans="1:6" ht="23.25">
      <c r="A5" s="349" t="s">
        <v>44</v>
      </c>
      <c r="B5" s="349"/>
      <c r="C5" s="349"/>
      <c r="D5" s="33" t="s">
        <v>71</v>
      </c>
      <c r="E5" s="33" t="s">
        <v>26</v>
      </c>
      <c r="F5" s="299" t="s">
        <v>27</v>
      </c>
    </row>
    <row r="6" spans="1:6" ht="23.25">
      <c r="A6" s="32" t="s">
        <v>26</v>
      </c>
      <c r="B6" s="14" t="s">
        <v>331</v>
      </c>
      <c r="C6" s="14"/>
      <c r="D6" s="53">
        <v>190004</v>
      </c>
      <c r="E6" s="60">
        <v>1120870</v>
      </c>
      <c r="F6" s="17"/>
    </row>
    <row r="7" spans="1:6" ht="23.25">
      <c r="A7" s="11"/>
      <c r="B7" s="21" t="s">
        <v>27</v>
      </c>
      <c r="C7" s="14" t="s">
        <v>332</v>
      </c>
      <c r="D7" s="9">
        <v>290001</v>
      </c>
      <c r="E7" s="6"/>
      <c r="F7" s="60">
        <f>SUM(E6:E7)</f>
        <v>1120870</v>
      </c>
    </row>
    <row r="8" spans="1:6" ht="23.25">
      <c r="A8" s="11"/>
      <c r="B8" s="21"/>
      <c r="C8" s="14"/>
      <c r="D8" s="9"/>
      <c r="E8" s="6"/>
      <c r="F8" s="60"/>
    </row>
    <row r="9" spans="1:6" ht="23.25">
      <c r="A9" s="11"/>
      <c r="B9" s="21"/>
      <c r="C9" s="14"/>
      <c r="D9" s="9"/>
      <c r="E9" s="6"/>
      <c r="F9" s="60"/>
    </row>
    <row r="10" spans="1:6" ht="23.25">
      <c r="A10" s="11"/>
      <c r="B10" s="14"/>
      <c r="C10" s="3"/>
      <c r="D10" s="9"/>
      <c r="E10" s="6"/>
      <c r="F10" s="60"/>
    </row>
    <row r="11" spans="1:6" ht="23.25">
      <c r="A11" s="11"/>
      <c r="B11" s="14"/>
      <c r="C11" s="3"/>
      <c r="D11" s="9"/>
      <c r="E11" s="6"/>
      <c r="F11" s="60"/>
    </row>
    <row r="12" spans="1:6" ht="23.25">
      <c r="A12" s="11"/>
      <c r="B12" s="14"/>
      <c r="C12" s="14"/>
      <c r="D12" s="9"/>
      <c r="E12" s="6"/>
      <c r="F12" s="6"/>
    </row>
    <row r="13" spans="1:6" ht="23.25">
      <c r="A13" s="11"/>
      <c r="B13" s="14"/>
      <c r="C13" s="14"/>
      <c r="D13" s="9"/>
      <c r="E13" s="6"/>
      <c r="F13" s="6"/>
    </row>
    <row r="14" spans="1:6" ht="23.25">
      <c r="A14" s="11"/>
      <c r="B14" s="14"/>
      <c r="C14" s="14"/>
      <c r="D14" s="5"/>
      <c r="E14" s="6"/>
      <c r="F14" s="6"/>
    </row>
    <row r="15" spans="1:6" ht="24" thickBot="1">
      <c r="A15" s="12"/>
      <c r="B15" s="15"/>
      <c r="C15" s="15"/>
      <c r="D15" s="1"/>
      <c r="E15" s="24">
        <f>SUM(E6:E14)</f>
        <v>1120870</v>
      </c>
      <c r="F15" s="24">
        <f>SUM(F6:F14)</f>
        <v>1120870</v>
      </c>
    </row>
    <row r="16" spans="1:6" ht="24" thickTop="1">
      <c r="A16" s="59" t="s">
        <v>30</v>
      </c>
      <c r="B16" s="14"/>
      <c r="C16" s="14"/>
      <c r="D16" s="14"/>
      <c r="E16" s="14"/>
      <c r="F16" s="8"/>
    </row>
    <row r="17" spans="1:6" ht="23.25">
      <c r="A17" s="11"/>
      <c r="B17" s="14" t="s">
        <v>337</v>
      </c>
      <c r="C17" s="14"/>
      <c r="D17" s="14"/>
      <c r="E17" s="14"/>
      <c r="F17" s="8"/>
    </row>
    <row r="18" spans="1:6" ht="23.25">
      <c r="A18" s="11"/>
      <c r="B18" s="14" t="s">
        <v>333</v>
      </c>
      <c r="C18" s="14"/>
      <c r="D18" s="14" t="s">
        <v>143</v>
      </c>
      <c r="E18" s="22">
        <v>795000</v>
      </c>
      <c r="F18" s="8" t="s">
        <v>43</v>
      </c>
    </row>
    <row r="19" spans="1:6" ht="23.25">
      <c r="A19" s="11"/>
      <c r="B19" s="14" t="s">
        <v>334</v>
      </c>
      <c r="C19" s="14"/>
      <c r="D19" s="14" t="s">
        <v>143</v>
      </c>
      <c r="E19" s="22">
        <v>256000</v>
      </c>
      <c r="F19" s="8" t="s">
        <v>43</v>
      </c>
    </row>
    <row r="20" spans="1:6" ht="23.25">
      <c r="A20" s="11"/>
      <c r="B20" s="14" t="s">
        <v>335</v>
      </c>
      <c r="C20" s="14"/>
      <c r="D20" s="14" t="s">
        <v>143</v>
      </c>
      <c r="E20" s="22">
        <v>35670</v>
      </c>
      <c r="F20" s="8" t="s">
        <v>43</v>
      </c>
    </row>
    <row r="21" spans="1:6" ht="23.25">
      <c r="A21" s="11"/>
      <c r="B21" s="14" t="s">
        <v>336</v>
      </c>
      <c r="C21" s="14"/>
      <c r="D21" s="14" t="s">
        <v>143</v>
      </c>
      <c r="E21" s="22">
        <v>34200</v>
      </c>
      <c r="F21" s="8" t="s">
        <v>43</v>
      </c>
    </row>
    <row r="22" spans="1:6" ht="23.25">
      <c r="A22" s="11"/>
      <c r="B22" s="14"/>
      <c r="C22" s="14"/>
      <c r="D22" s="14"/>
      <c r="E22" s="14"/>
      <c r="F22" s="13"/>
    </row>
    <row r="23" spans="1:6" ht="23.25">
      <c r="A23" s="52"/>
      <c r="B23" s="52"/>
      <c r="C23" s="347"/>
      <c r="D23" s="347"/>
      <c r="E23" s="52"/>
      <c r="F23" s="39"/>
    </row>
    <row r="24" spans="1:6" ht="23.25">
      <c r="A24" s="84"/>
      <c r="B24" s="84"/>
      <c r="C24" s="81"/>
      <c r="D24" s="81"/>
      <c r="E24" s="84"/>
      <c r="F24" s="37"/>
    </row>
    <row r="25" spans="1:6" ht="23.25">
      <c r="A25" s="84"/>
      <c r="B25" s="84"/>
      <c r="C25" s="81"/>
      <c r="D25" s="337" t="s">
        <v>146</v>
      </c>
      <c r="E25" s="337"/>
      <c r="F25" s="337"/>
    </row>
    <row r="26" spans="1:6" ht="23.25">
      <c r="A26" s="84"/>
      <c r="B26" s="84"/>
      <c r="C26" s="81"/>
      <c r="D26" s="337" t="s">
        <v>147</v>
      </c>
      <c r="E26" s="337"/>
      <c r="F26" s="337"/>
    </row>
    <row r="27" spans="1:6" ht="23.25">
      <c r="A27" s="14"/>
      <c r="B27" s="14"/>
      <c r="C27" s="14"/>
      <c r="D27" s="337" t="s">
        <v>18</v>
      </c>
      <c r="E27" s="337"/>
      <c r="F27" s="337"/>
    </row>
    <row r="28" spans="1:6" ht="23.25">
      <c r="A28" s="14"/>
      <c r="B28" s="14"/>
      <c r="C28" s="14"/>
      <c r="D28" s="14"/>
      <c r="E28" s="14"/>
      <c r="F28" s="14"/>
    </row>
    <row r="29" spans="1:6" ht="23.25">
      <c r="A29" s="14"/>
      <c r="B29" s="14"/>
      <c r="C29" s="14"/>
      <c r="D29" s="21" t="s">
        <v>148</v>
      </c>
      <c r="E29" s="14"/>
      <c r="F29" s="14"/>
    </row>
    <row r="30" spans="1:6" ht="23.25">
      <c r="A30" s="14"/>
      <c r="B30" s="14"/>
      <c r="C30" s="14"/>
      <c r="D30" s="14"/>
      <c r="E30" s="14"/>
      <c r="F30" s="14"/>
    </row>
    <row r="31" spans="1:6" ht="23.25">
      <c r="A31" s="14"/>
      <c r="B31" s="14"/>
      <c r="C31" s="14"/>
      <c r="D31" s="337" t="s">
        <v>149</v>
      </c>
      <c r="E31" s="337"/>
      <c r="F31" s="337"/>
    </row>
    <row r="32" spans="1:6" ht="23.25">
      <c r="A32" s="14"/>
      <c r="B32" s="14"/>
      <c r="C32" s="14"/>
      <c r="D32" s="337" t="s">
        <v>150</v>
      </c>
      <c r="E32" s="337"/>
      <c r="F32" s="337"/>
    </row>
    <row r="33" spans="1:6" ht="23.25">
      <c r="A33" s="14"/>
      <c r="B33" s="14"/>
      <c r="C33" s="14"/>
      <c r="D33" s="337" t="s">
        <v>140</v>
      </c>
      <c r="E33" s="337"/>
      <c r="F33" s="337"/>
    </row>
    <row r="34" spans="1:6" ht="23.25">
      <c r="A34" s="41"/>
      <c r="B34" s="41"/>
      <c r="C34" s="41"/>
      <c r="D34" s="41"/>
      <c r="E34" s="38" t="s">
        <v>96</v>
      </c>
      <c r="F34" s="21" t="s">
        <v>253</v>
      </c>
    </row>
    <row r="35" spans="1:6" ht="23.25">
      <c r="A35" s="41"/>
      <c r="B35" s="41"/>
      <c r="C35" s="41" t="s">
        <v>142</v>
      </c>
      <c r="D35" s="41"/>
      <c r="E35" s="38" t="s">
        <v>13</v>
      </c>
      <c r="F35" s="36" t="s">
        <v>217</v>
      </c>
    </row>
    <row r="36" spans="1:6" ht="23.25">
      <c r="A36" s="348" t="s">
        <v>97</v>
      </c>
      <c r="B36" s="348"/>
      <c r="C36" s="348"/>
      <c r="D36" s="348"/>
      <c r="E36" s="348"/>
      <c r="F36" s="348"/>
    </row>
    <row r="37" spans="1:6" ht="23.25">
      <c r="A37" s="317" t="s">
        <v>145</v>
      </c>
      <c r="B37" s="317"/>
      <c r="C37" s="317"/>
      <c r="D37" s="317"/>
      <c r="E37" s="317"/>
      <c r="F37" s="317"/>
    </row>
    <row r="38" spans="1:6" ht="23.25">
      <c r="A38" s="349" t="s">
        <v>44</v>
      </c>
      <c r="B38" s="349"/>
      <c r="C38" s="349"/>
      <c r="D38" s="33" t="s">
        <v>71</v>
      </c>
      <c r="E38" s="33" t="s">
        <v>26</v>
      </c>
      <c r="F38" s="82" t="s">
        <v>27</v>
      </c>
    </row>
    <row r="39" spans="1:6" ht="23.25">
      <c r="A39" s="32" t="s">
        <v>26</v>
      </c>
      <c r="B39" s="18" t="s">
        <v>106</v>
      </c>
      <c r="C39" s="78"/>
      <c r="D39" s="16">
        <v>110201</v>
      </c>
      <c r="E39" s="60">
        <v>1513960.34</v>
      </c>
      <c r="F39" s="17"/>
    </row>
    <row r="40" spans="1:6" ht="23.25">
      <c r="A40" s="11"/>
      <c r="B40" s="21" t="s">
        <v>27</v>
      </c>
      <c r="C40" s="14" t="s">
        <v>141</v>
      </c>
      <c r="D40" s="9">
        <v>110203</v>
      </c>
      <c r="E40" s="6"/>
      <c r="F40" s="60">
        <f>SUM(E39:E40)</f>
        <v>1513960.34</v>
      </c>
    </row>
    <row r="41" spans="1:6" ht="23.25">
      <c r="A41" s="11"/>
      <c r="B41" s="21"/>
      <c r="C41" s="14"/>
      <c r="D41" s="9"/>
      <c r="E41" s="6"/>
      <c r="F41" s="60"/>
    </row>
    <row r="42" spans="1:6" ht="23.25">
      <c r="A42" s="11"/>
      <c r="B42" s="21"/>
      <c r="C42" s="14"/>
      <c r="D42" s="9"/>
      <c r="E42" s="6"/>
      <c r="F42" s="60"/>
    </row>
    <row r="43" spans="1:6" ht="23.25">
      <c r="A43" s="11"/>
      <c r="B43" s="21"/>
      <c r="C43" s="14"/>
      <c r="D43" s="9"/>
      <c r="E43" s="6"/>
      <c r="F43" s="60"/>
    </row>
    <row r="44" spans="1:6" ht="23.25">
      <c r="A44" s="11"/>
      <c r="B44" s="21"/>
      <c r="C44" s="14"/>
      <c r="D44" s="9"/>
      <c r="E44" s="6"/>
      <c r="F44" s="60"/>
    </row>
    <row r="45" spans="1:6" ht="23.25">
      <c r="A45" s="11"/>
      <c r="B45" s="21"/>
      <c r="C45" s="14"/>
      <c r="D45" s="9"/>
      <c r="E45" s="6"/>
      <c r="F45" s="60"/>
    </row>
    <row r="46" spans="1:6" ht="23.25">
      <c r="A46" s="11"/>
      <c r="B46" s="14"/>
      <c r="C46" s="14"/>
      <c r="D46" s="9"/>
      <c r="E46" s="6"/>
      <c r="F46" s="6"/>
    </row>
    <row r="47" spans="1:6" ht="23.25">
      <c r="A47" s="11"/>
      <c r="B47" s="14"/>
      <c r="C47" s="14"/>
      <c r="D47" s="9"/>
      <c r="E47" s="6"/>
      <c r="F47" s="6"/>
    </row>
    <row r="48" spans="1:6" ht="23.25">
      <c r="A48" s="11"/>
      <c r="B48" s="14"/>
      <c r="C48" s="14"/>
      <c r="D48" s="9"/>
      <c r="E48" s="6"/>
      <c r="F48" s="6"/>
    </row>
    <row r="49" spans="1:6" ht="23.25">
      <c r="A49" s="11"/>
      <c r="B49" s="14"/>
      <c r="C49" s="14"/>
      <c r="D49" s="5"/>
      <c r="E49" s="6"/>
      <c r="F49" s="6"/>
    </row>
    <row r="50" spans="1:6" ht="24" thickBot="1">
      <c r="A50" s="12"/>
      <c r="B50" s="15"/>
      <c r="C50" s="15"/>
      <c r="D50" s="1"/>
      <c r="E50" s="24">
        <f>SUM(E39:E49)</f>
        <v>1513960.34</v>
      </c>
      <c r="F50" s="24">
        <f>SUM(F39:F49)</f>
        <v>1513960.34</v>
      </c>
    </row>
    <row r="51" spans="1:6" ht="24" thickTop="1">
      <c r="A51" s="59" t="s">
        <v>30</v>
      </c>
      <c r="B51" s="14"/>
      <c r="C51" s="14"/>
      <c r="D51" s="14"/>
      <c r="E51" s="14"/>
      <c r="F51" s="8"/>
    </row>
    <row r="52" spans="1:6" ht="23.25">
      <c r="A52" s="11"/>
      <c r="B52" s="14" t="s">
        <v>132</v>
      </c>
      <c r="C52" s="14"/>
      <c r="D52" s="14"/>
      <c r="E52" s="14"/>
      <c r="F52" s="8"/>
    </row>
    <row r="53" spans="1:6" ht="23.25">
      <c r="A53" s="11"/>
      <c r="B53" s="14" t="s">
        <v>133</v>
      </c>
      <c r="C53" s="14"/>
      <c r="D53" s="14"/>
      <c r="E53" s="14"/>
      <c r="F53" s="8"/>
    </row>
    <row r="54" spans="1:6" ht="23.25">
      <c r="A54" s="11"/>
      <c r="B54" s="14" t="s">
        <v>338</v>
      </c>
      <c r="C54" s="14"/>
      <c r="D54" s="14"/>
      <c r="E54" s="14"/>
      <c r="F54" s="8"/>
    </row>
    <row r="55" spans="1:6" ht="23.25">
      <c r="A55" s="12"/>
      <c r="B55" s="15"/>
      <c r="C55" s="15"/>
      <c r="D55" s="15"/>
      <c r="E55" s="15"/>
      <c r="F55" s="13"/>
    </row>
    <row r="56" spans="1:6" ht="23.25">
      <c r="A56" s="18"/>
      <c r="B56" s="18"/>
      <c r="C56" s="18"/>
      <c r="D56" s="18"/>
      <c r="E56" s="18"/>
      <c r="F56" s="18"/>
    </row>
    <row r="57" spans="1:6" ht="23.25">
      <c r="A57" s="14"/>
      <c r="B57" s="14"/>
      <c r="C57" s="14"/>
      <c r="D57" s="14"/>
      <c r="E57" s="14"/>
      <c r="F57" s="14"/>
    </row>
    <row r="58" spans="1:6" ht="23.25">
      <c r="A58" s="14"/>
      <c r="B58" s="14"/>
      <c r="C58" s="14"/>
      <c r="D58" s="337" t="s">
        <v>146</v>
      </c>
      <c r="E58" s="337"/>
      <c r="F58" s="337"/>
    </row>
    <row r="59" spans="1:6" ht="23.25">
      <c r="A59" s="14"/>
      <c r="B59" s="14"/>
      <c r="C59" s="14"/>
      <c r="D59" s="337" t="s">
        <v>147</v>
      </c>
      <c r="E59" s="337"/>
      <c r="F59" s="337"/>
    </row>
    <row r="60" spans="1:6" ht="23.25">
      <c r="A60" s="14"/>
      <c r="B60" s="14"/>
      <c r="C60" s="14"/>
      <c r="D60" s="337" t="s">
        <v>18</v>
      </c>
      <c r="E60" s="337"/>
      <c r="F60" s="337"/>
    </row>
    <row r="61" spans="1:6" ht="23.25">
      <c r="A61" s="14"/>
      <c r="B61" s="14"/>
      <c r="C61" s="14"/>
      <c r="D61" s="14"/>
      <c r="E61" s="14"/>
      <c r="F61" s="14"/>
    </row>
    <row r="62" spans="1:6" ht="23.25">
      <c r="A62" s="14"/>
      <c r="B62" s="14"/>
      <c r="C62" s="14"/>
      <c r="D62" s="21" t="s">
        <v>148</v>
      </c>
      <c r="E62" s="14"/>
      <c r="F62" s="14"/>
    </row>
    <row r="63" spans="1:6" ht="23.25">
      <c r="A63" s="14"/>
      <c r="B63" s="14"/>
      <c r="C63" s="14"/>
      <c r="D63" s="14"/>
      <c r="E63" s="14"/>
      <c r="F63" s="14"/>
    </row>
    <row r="64" spans="1:6" ht="23.25">
      <c r="A64" s="14"/>
      <c r="B64" s="14"/>
      <c r="C64" s="14"/>
      <c r="D64" s="337" t="s">
        <v>149</v>
      </c>
      <c r="E64" s="337"/>
      <c r="F64" s="337"/>
    </row>
    <row r="65" spans="1:6" ht="23.25">
      <c r="A65" s="14"/>
      <c r="B65" s="14"/>
      <c r="C65" s="14"/>
      <c r="D65" s="337" t="s">
        <v>150</v>
      </c>
      <c r="E65" s="337"/>
      <c r="F65" s="337"/>
    </row>
    <row r="66" spans="1:6" ht="23.25">
      <c r="A66" s="14"/>
      <c r="B66" s="14"/>
      <c r="C66" s="14"/>
      <c r="D66" s="337" t="s">
        <v>140</v>
      </c>
      <c r="E66" s="337"/>
      <c r="F66" s="337"/>
    </row>
    <row r="67" spans="1:6" ht="23.25">
      <c r="A67" s="41"/>
      <c r="B67" s="41"/>
      <c r="C67" s="41"/>
      <c r="D67" s="41"/>
      <c r="E67" s="38" t="s">
        <v>96</v>
      </c>
      <c r="F67" s="21" t="s">
        <v>296</v>
      </c>
    </row>
    <row r="68" spans="1:6" ht="23.25">
      <c r="A68" s="41"/>
      <c r="B68" s="41"/>
      <c r="C68" s="41"/>
      <c r="D68" s="41"/>
      <c r="E68" s="38" t="s">
        <v>13</v>
      </c>
      <c r="F68" s="36" t="s">
        <v>427</v>
      </c>
    </row>
    <row r="69" spans="1:6" ht="23.25">
      <c r="A69" s="348" t="s">
        <v>97</v>
      </c>
      <c r="B69" s="348"/>
      <c r="C69" s="348"/>
      <c r="D69" s="348"/>
      <c r="E69" s="348"/>
      <c r="F69" s="348"/>
    </row>
    <row r="70" spans="1:6" ht="23.25">
      <c r="A70" s="317" t="s">
        <v>145</v>
      </c>
      <c r="B70" s="317"/>
      <c r="C70" s="317"/>
      <c r="D70" s="317"/>
      <c r="E70" s="317"/>
      <c r="F70" s="317"/>
    </row>
    <row r="71" spans="1:6" ht="23.25">
      <c r="A71" s="349" t="s">
        <v>44</v>
      </c>
      <c r="B71" s="349"/>
      <c r="C71" s="349"/>
      <c r="D71" s="33" t="s">
        <v>71</v>
      </c>
      <c r="E71" s="33" t="s">
        <v>26</v>
      </c>
      <c r="F71" s="197" t="s">
        <v>27</v>
      </c>
    </row>
    <row r="72" spans="1:6" ht="23.25">
      <c r="A72" s="32" t="s">
        <v>26</v>
      </c>
      <c r="B72" s="14" t="s">
        <v>331</v>
      </c>
      <c r="C72" s="14"/>
      <c r="D72" s="53">
        <v>190004</v>
      </c>
      <c r="E72" s="60">
        <v>1048600</v>
      </c>
      <c r="F72" s="17"/>
    </row>
    <row r="73" spans="1:6" ht="23.25">
      <c r="A73" s="11"/>
      <c r="B73" s="21" t="s">
        <v>27</v>
      </c>
      <c r="C73" s="14" t="s">
        <v>332</v>
      </c>
      <c r="D73" s="9">
        <v>290001</v>
      </c>
      <c r="E73" s="6"/>
      <c r="F73" s="60">
        <f>SUM(E72:E73)</f>
        <v>1048600</v>
      </c>
    </row>
    <row r="74" spans="1:6" ht="23.25">
      <c r="A74" s="11"/>
      <c r="B74" s="21"/>
      <c r="C74" s="14"/>
      <c r="D74" s="9"/>
      <c r="E74" s="6"/>
      <c r="F74" s="60"/>
    </row>
    <row r="75" spans="1:6" ht="23.25">
      <c r="A75" s="11"/>
      <c r="B75" s="21"/>
      <c r="C75" s="14"/>
      <c r="D75" s="9"/>
      <c r="E75" s="6"/>
      <c r="F75" s="60"/>
    </row>
    <row r="76" spans="1:6" ht="23.25">
      <c r="A76" s="11"/>
      <c r="B76" s="14"/>
      <c r="C76" s="3"/>
      <c r="D76" s="9"/>
      <c r="E76" s="6"/>
      <c r="F76" s="60"/>
    </row>
    <row r="77" spans="1:6" ht="23.25">
      <c r="A77" s="11"/>
      <c r="B77" s="14"/>
      <c r="C77" s="3"/>
      <c r="D77" s="9"/>
      <c r="E77" s="6"/>
      <c r="F77" s="60"/>
    </row>
    <row r="78" spans="1:6" ht="23.25">
      <c r="A78" s="11"/>
      <c r="B78" s="14"/>
      <c r="C78" s="3"/>
      <c r="D78" s="9"/>
      <c r="E78" s="6"/>
      <c r="F78" s="60"/>
    </row>
    <row r="79" spans="1:6" ht="23.25">
      <c r="A79" s="11"/>
      <c r="B79" s="14"/>
      <c r="C79" s="3"/>
      <c r="D79" s="9"/>
      <c r="E79" s="6"/>
      <c r="F79" s="60"/>
    </row>
    <row r="80" spans="1:6" ht="23.25">
      <c r="A80" s="11"/>
      <c r="B80" s="14"/>
      <c r="C80" s="14"/>
      <c r="D80" s="9"/>
      <c r="E80" s="6"/>
      <c r="F80" s="6"/>
    </row>
    <row r="81" spans="1:6" ht="23.25">
      <c r="A81" s="11"/>
      <c r="B81" s="14"/>
      <c r="C81" s="14"/>
      <c r="D81" s="9"/>
      <c r="E81" s="6"/>
      <c r="F81" s="6"/>
    </row>
    <row r="82" spans="1:6" ht="23.25">
      <c r="A82" s="11"/>
      <c r="B82" s="14"/>
      <c r="C82" s="14"/>
      <c r="D82" s="5"/>
      <c r="E82" s="6"/>
      <c r="F82" s="6"/>
    </row>
    <row r="83" spans="1:6" ht="24" thickBot="1">
      <c r="A83" s="12"/>
      <c r="B83" s="15"/>
      <c r="C83" s="15"/>
      <c r="D83" s="1"/>
      <c r="E83" s="24">
        <f>SUM(E72:E82)</f>
        <v>1048600</v>
      </c>
      <c r="F83" s="24">
        <f>SUM(F72:F82)</f>
        <v>1048600</v>
      </c>
    </row>
    <row r="84" spans="1:6" ht="24" thickTop="1">
      <c r="A84" s="59" t="s">
        <v>30</v>
      </c>
      <c r="B84" s="14"/>
      <c r="C84" s="14"/>
      <c r="D84" s="14"/>
      <c r="E84" s="14"/>
      <c r="F84" s="8"/>
    </row>
    <row r="85" spans="1:6" ht="23.25">
      <c r="A85" s="11"/>
      <c r="B85" s="14" t="s">
        <v>337</v>
      </c>
      <c r="C85" s="14"/>
      <c r="D85" s="14"/>
      <c r="E85" s="14"/>
      <c r="F85" s="8"/>
    </row>
    <row r="86" spans="1:6" ht="23.25">
      <c r="A86" s="11"/>
      <c r="B86" s="14" t="s">
        <v>416</v>
      </c>
      <c r="C86" s="14"/>
      <c r="D86" s="14" t="s">
        <v>143</v>
      </c>
      <c r="E86" s="22">
        <v>794200</v>
      </c>
      <c r="F86" s="8" t="s">
        <v>43</v>
      </c>
    </row>
    <row r="87" spans="1:6" ht="23.25">
      <c r="A87" s="11"/>
      <c r="B87" s="14" t="s">
        <v>417</v>
      </c>
      <c r="C87" s="14"/>
      <c r="D87" s="14" t="s">
        <v>143</v>
      </c>
      <c r="E87" s="22">
        <v>254400</v>
      </c>
      <c r="F87" s="8" t="s">
        <v>43</v>
      </c>
    </row>
    <row r="88" spans="1:6" ht="23.25">
      <c r="A88" s="11"/>
      <c r="B88" s="14"/>
      <c r="C88" s="14"/>
      <c r="D88" s="14"/>
      <c r="E88" s="14"/>
      <c r="F88" s="13"/>
    </row>
    <row r="89" spans="1:6" ht="23.25">
      <c r="A89" s="52"/>
      <c r="B89" s="52"/>
      <c r="C89" s="347"/>
      <c r="D89" s="347"/>
      <c r="E89" s="52"/>
      <c r="F89" s="39"/>
    </row>
    <row r="90" spans="1:6" ht="23.25">
      <c r="A90" s="84"/>
      <c r="B90" s="84"/>
      <c r="C90" s="81"/>
      <c r="D90" s="81"/>
      <c r="E90" s="84"/>
      <c r="F90" s="37"/>
    </row>
    <row r="91" spans="1:6" ht="23.25">
      <c r="A91" s="84"/>
      <c r="B91" s="84"/>
      <c r="C91" s="81"/>
      <c r="D91" s="337" t="s">
        <v>146</v>
      </c>
      <c r="E91" s="337"/>
      <c r="F91" s="337"/>
    </row>
    <row r="92" spans="1:6" ht="23.25">
      <c r="A92" s="84"/>
      <c r="B92" s="84"/>
      <c r="C92" s="81"/>
      <c r="D92" s="337" t="s">
        <v>147</v>
      </c>
      <c r="E92" s="337"/>
      <c r="F92" s="337"/>
    </row>
    <row r="93" spans="1:6" ht="23.25">
      <c r="A93" s="14"/>
      <c r="B93" s="14"/>
      <c r="C93" s="14"/>
      <c r="D93" s="337" t="s">
        <v>18</v>
      </c>
      <c r="E93" s="337"/>
      <c r="F93" s="337"/>
    </row>
    <row r="94" spans="1:6" ht="23.25">
      <c r="A94" s="14"/>
      <c r="B94" s="14"/>
      <c r="C94" s="14"/>
      <c r="D94" s="14"/>
      <c r="E94" s="14"/>
      <c r="F94" s="14"/>
    </row>
    <row r="95" spans="1:6" ht="23.25">
      <c r="A95" s="14"/>
      <c r="B95" s="14"/>
      <c r="C95" s="14"/>
      <c r="D95" s="21" t="s">
        <v>148</v>
      </c>
      <c r="E95" s="14"/>
      <c r="F95" s="14"/>
    </row>
    <row r="96" spans="1:6" ht="23.25">
      <c r="A96" s="14"/>
      <c r="B96" s="14"/>
      <c r="C96" s="14"/>
      <c r="D96" s="14"/>
      <c r="E96" s="14"/>
      <c r="F96" s="14"/>
    </row>
    <row r="97" spans="1:6" ht="23.25">
      <c r="A97" s="14"/>
      <c r="B97" s="14"/>
      <c r="C97" s="14"/>
      <c r="D97" s="337" t="s">
        <v>149</v>
      </c>
      <c r="E97" s="337"/>
      <c r="F97" s="337"/>
    </row>
    <row r="98" spans="1:6" ht="23.25">
      <c r="A98" s="14"/>
      <c r="B98" s="14"/>
      <c r="C98" s="14"/>
      <c r="D98" s="337" t="s">
        <v>150</v>
      </c>
      <c r="E98" s="337"/>
      <c r="F98" s="337"/>
    </row>
    <row r="99" spans="1:6" ht="23.25">
      <c r="A99" s="14"/>
      <c r="B99" s="14"/>
      <c r="C99" s="14"/>
      <c r="D99" s="337" t="s">
        <v>140</v>
      </c>
      <c r="E99" s="337"/>
      <c r="F99" s="337"/>
    </row>
    <row r="100" spans="1:6" ht="23.25">
      <c r="A100" s="41"/>
      <c r="B100" s="41"/>
      <c r="C100" s="41"/>
      <c r="D100" s="41"/>
      <c r="E100" s="38" t="s">
        <v>96</v>
      </c>
      <c r="F100" s="21" t="s">
        <v>278</v>
      </c>
    </row>
    <row r="101" spans="1:6" ht="23.25">
      <c r="A101" s="41"/>
      <c r="B101" s="41"/>
      <c r="C101" s="41"/>
      <c r="D101" s="41"/>
      <c r="E101" s="38" t="s">
        <v>13</v>
      </c>
      <c r="F101" s="36" t="s">
        <v>339</v>
      </c>
    </row>
    <row r="102" spans="1:6" ht="23.25">
      <c r="A102" s="348" t="s">
        <v>97</v>
      </c>
      <c r="B102" s="348"/>
      <c r="C102" s="348"/>
      <c r="D102" s="348"/>
      <c r="E102" s="348"/>
      <c r="F102" s="348"/>
    </row>
    <row r="103" spans="1:6" ht="23.25">
      <c r="A103" s="317" t="s">
        <v>145</v>
      </c>
      <c r="B103" s="317"/>
      <c r="C103" s="317"/>
      <c r="D103" s="317"/>
      <c r="E103" s="317"/>
      <c r="F103" s="317"/>
    </row>
    <row r="104" spans="1:6" ht="23.25">
      <c r="A104" s="349" t="s">
        <v>44</v>
      </c>
      <c r="B104" s="349"/>
      <c r="C104" s="349"/>
      <c r="D104" s="33" t="s">
        <v>71</v>
      </c>
      <c r="E104" s="33" t="s">
        <v>26</v>
      </c>
      <c r="F104" s="83" t="s">
        <v>27</v>
      </c>
    </row>
    <row r="105" spans="1:6" ht="23.25">
      <c r="A105" s="32" t="s">
        <v>26</v>
      </c>
      <c r="B105" s="14" t="s">
        <v>284</v>
      </c>
      <c r="C105" s="14"/>
      <c r="D105" s="53">
        <v>7110700</v>
      </c>
      <c r="E105" s="60">
        <v>1587800</v>
      </c>
      <c r="F105" s="17"/>
    </row>
    <row r="106" spans="1:6" ht="23.25">
      <c r="A106" s="11"/>
      <c r="B106" s="21" t="s">
        <v>27</v>
      </c>
      <c r="C106" s="14" t="s">
        <v>105</v>
      </c>
      <c r="D106" s="9">
        <v>113700</v>
      </c>
      <c r="E106" s="6"/>
      <c r="F106" s="60">
        <f>SUM(E105:E106)</f>
        <v>1587800</v>
      </c>
    </row>
    <row r="107" spans="1:6" ht="23.25">
      <c r="A107" s="11"/>
      <c r="B107" s="21"/>
      <c r="C107" s="14"/>
      <c r="D107" s="9"/>
      <c r="E107" s="6"/>
      <c r="F107" s="60"/>
    </row>
    <row r="108" spans="1:6" ht="23.25">
      <c r="A108" s="11"/>
      <c r="B108" s="21"/>
      <c r="C108" s="14"/>
      <c r="D108" s="9"/>
      <c r="E108" s="6"/>
      <c r="F108" s="60"/>
    </row>
    <row r="109" spans="1:6" ht="23.25">
      <c r="A109" s="11"/>
      <c r="B109" s="21"/>
      <c r="C109" s="14"/>
      <c r="D109" s="9"/>
      <c r="E109" s="6"/>
      <c r="F109" s="60"/>
    </row>
    <row r="110" spans="1:6" ht="23.25">
      <c r="A110" s="11"/>
      <c r="B110" s="21"/>
      <c r="C110" s="14"/>
      <c r="D110" s="9"/>
      <c r="E110" s="6"/>
      <c r="F110" s="60"/>
    </row>
    <row r="111" spans="1:6" ht="23.25">
      <c r="A111" s="11"/>
      <c r="B111" s="21"/>
      <c r="C111" s="14"/>
      <c r="D111" s="9"/>
      <c r="E111" s="6"/>
      <c r="F111" s="60"/>
    </row>
    <row r="112" spans="1:6" ht="23.25">
      <c r="A112" s="11"/>
      <c r="B112" s="21"/>
      <c r="C112" s="14"/>
      <c r="D112" s="9"/>
      <c r="E112" s="6"/>
      <c r="F112" s="60"/>
    </row>
    <row r="113" spans="1:6" ht="23.25">
      <c r="A113" s="11"/>
      <c r="B113" s="14"/>
      <c r="C113" s="14"/>
      <c r="D113" s="9"/>
      <c r="E113" s="6"/>
      <c r="F113" s="6"/>
    </row>
    <row r="114" spans="1:6" ht="23.25">
      <c r="A114" s="11"/>
      <c r="B114" s="14"/>
      <c r="C114" s="14"/>
      <c r="D114" s="5"/>
      <c r="E114" s="6"/>
      <c r="F114" s="6"/>
    </row>
    <row r="115" spans="1:6" ht="24" thickBot="1">
      <c r="A115" s="12"/>
      <c r="B115" s="15"/>
      <c r="C115" s="15"/>
      <c r="D115" s="1"/>
      <c r="E115" s="24">
        <f>SUM(E105:E114)</f>
        <v>1587800</v>
      </c>
      <c r="F115" s="24">
        <f>SUM(F105:F114)</f>
        <v>1587800</v>
      </c>
    </row>
    <row r="116" spans="1:6" ht="24" thickTop="1">
      <c r="A116" s="59" t="s">
        <v>30</v>
      </c>
      <c r="B116" s="14"/>
      <c r="C116" s="14"/>
      <c r="D116" s="14"/>
      <c r="E116" s="14"/>
      <c r="F116" s="8"/>
    </row>
    <row r="117" spans="1:6" ht="23.25">
      <c r="A117" s="11"/>
      <c r="B117" s="14" t="s">
        <v>340</v>
      </c>
      <c r="C117" s="14"/>
      <c r="D117" s="14"/>
      <c r="E117" s="14"/>
      <c r="F117" s="8"/>
    </row>
    <row r="118" spans="1:6" ht="23.25">
      <c r="A118" s="11"/>
      <c r="B118" s="14"/>
      <c r="C118" s="14" t="s">
        <v>333</v>
      </c>
      <c r="D118" s="14"/>
      <c r="E118" s="22">
        <v>795000</v>
      </c>
      <c r="F118" s="8" t="s">
        <v>43</v>
      </c>
    </row>
    <row r="119" spans="1:6" ht="23.25">
      <c r="A119" s="11"/>
      <c r="B119" s="14"/>
      <c r="C119" s="14" t="s">
        <v>341</v>
      </c>
      <c r="D119" s="14"/>
      <c r="E119" s="22">
        <v>792800</v>
      </c>
      <c r="F119" s="8" t="s">
        <v>43</v>
      </c>
    </row>
    <row r="120" spans="1:6" ht="23.25">
      <c r="A120" s="11"/>
      <c r="B120" s="14" t="s">
        <v>342</v>
      </c>
      <c r="C120" s="14"/>
      <c r="D120" s="14"/>
      <c r="E120" s="14"/>
      <c r="F120" s="8"/>
    </row>
    <row r="121" spans="1:6" ht="23.25">
      <c r="A121" s="12"/>
      <c r="B121" s="15"/>
      <c r="C121" s="15"/>
      <c r="D121" s="15"/>
      <c r="E121" s="15"/>
      <c r="F121" s="13"/>
    </row>
    <row r="122" spans="1:6" ht="23.25">
      <c r="A122" s="18"/>
      <c r="B122" s="18"/>
      <c r="C122" s="18"/>
      <c r="D122" s="18"/>
      <c r="E122" s="18"/>
      <c r="F122" s="18"/>
    </row>
    <row r="123" spans="1:6" ht="23.25">
      <c r="A123" s="14"/>
      <c r="B123" s="14"/>
      <c r="C123" s="14"/>
      <c r="D123" s="14"/>
      <c r="E123" s="14"/>
      <c r="F123" s="14"/>
    </row>
    <row r="124" spans="1:6" ht="23.25">
      <c r="A124" s="14"/>
      <c r="B124" s="14"/>
      <c r="C124" s="14"/>
      <c r="D124" s="337" t="s">
        <v>146</v>
      </c>
      <c r="E124" s="337"/>
      <c r="F124" s="337"/>
    </row>
    <row r="125" spans="1:6" ht="23.25">
      <c r="A125" s="14"/>
      <c r="B125" s="14"/>
      <c r="C125" s="14"/>
      <c r="D125" s="337" t="s">
        <v>147</v>
      </c>
      <c r="E125" s="337"/>
      <c r="F125" s="337"/>
    </row>
    <row r="126" spans="1:6" ht="23.25">
      <c r="A126" s="84"/>
      <c r="B126" s="84"/>
      <c r="C126" s="84"/>
      <c r="D126" s="337" t="s">
        <v>18</v>
      </c>
      <c r="E126" s="337"/>
      <c r="F126" s="337"/>
    </row>
    <row r="127" spans="1:6" ht="23.25">
      <c r="A127" s="14"/>
      <c r="B127" s="14"/>
      <c r="C127" s="14"/>
      <c r="D127" s="14"/>
      <c r="E127" s="14"/>
      <c r="F127" s="14"/>
    </row>
    <row r="128" spans="1:6" ht="23.25">
      <c r="A128" s="14"/>
      <c r="B128" s="14"/>
      <c r="C128" s="14"/>
      <c r="D128" s="21" t="s">
        <v>148</v>
      </c>
      <c r="E128" s="14"/>
      <c r="F128" s="14"/>
    </row>
    <row r="129" spans="1:6" ht="23.25">
      <c r="A129" s="14"/>
      <c r="B129" s="14"/>
      <c r="C129" s="14"/>
      <c r="D129" s="14"/>
      <c r="E129" s="14"/>
      <c r="F129" s="14"/>
    </row>
    <row r="130" spans="1:6" ht="23.25">
      <c r="A130" s="14"/>
      <c r="B130" s="14"/>
      <c r="C130" s="14"/>
      <c r="D130" s="337" t="s">
        <v>149</v>
      </c>
      <c r="E130" s="337"/>
      <c r="F130" s="337"/>
    </row>
    <row r="131" spans="1:6" ht="23.25">
      <c r="A131" s="14"/>
      <c r="B131" s="14"/>
      <c r="C131" s="14"/>
      <c r="D131" s="337" t="s">
        <v>150</v>
      </c>
      <c r="E131" s="337"/>
      <c r="F131" s="337"/>
    </row>
    <row r="132" spans="1:6" ht="23.25">
      <c r="A132" s="14"/>
      <c r="B132" s="14"/>
      <c r="C132" s="14"/>
      <c r="D132" s="337" t="s">
        <v>140</v>
      </c>
      <c r="E132" s="337"/>
      <c r="F132" s="337"/>
    </row>
    <row r="133" spans="1:6" ht="23.25">
      <c r="A133" s="41"/>
      <c r="B133" s="41"/>
      <c r="C133" s="41"/>
      <c r="D133" s="41"/>
      <c r="E133" s="38" t="s">
        <v>96</v>
      </c>
      <c r="F133" s="21" t="s">
        <v>345</v>
      </c>
    </row>
    <row r="134" spans="1:6" ht="23.25">
      <c r="A134" s="41"/>
      <c r="B134" s="41"/>
      <c r="C134" s="41"/>
      <c r="D134" s="41"/>
      <c r="E134" s="38" t="s">
        <v>13</v>
      </c>
      <c r="F134" s="36" t="s">
        <v>339</v>
      </c>
    </row>
    <row r="135" spans="1:6" ht="23.25">
      <c r="A135" s="348" t="s">
        <v>97</v>
      </c>
      <c r="B135" s="348"/>
      <c r="C135" s="348"/>
      <c r="D135" s="348"/>
      <c r="E135" s="348"/>
      <c r="F135" s="348"/>
    </row>
    <row r="136" spans="1:6" ht="23.25">
      <c r="A136" s="317" t="s">
        <v>145</v>
      </c>
      <c r="B136" s="317"/>
      <c r="C136" s="317"/>
      <c r="D136" s="317"/>
      <c r="E136" s="317"/>
      <c r="F136" s="317"/>
    </row>
    <row r="137" spans="1:6" ht="23.25">
      <c r="A137" s="349" t="s">
        <v>44</v>
      </c>
      <c r="B137" s="349"/>
      <c r="C137" s="349"/>
      <c r="D137" s="33" t="s">
        <v>71</v>
      </c>
      <c r="E137" s="33" t="s">
        <v>26</v>
      </c>
      <c r="F137" s="83" t="s">
        <v>27</v>
      </c>
    </row>
    <row r="138" spans="1:6" ht="23.25">
      <c r="A138" s="32" t="s">
        <v>26</v>
      </c>
      <c r="B138" s="14" t="s">
        <v>285</v>
      </c>
      <c r="C138" s="14"/>
      <c r="D138" s="53">
        <v>7110800</v>
      </c>
      <c r="E138" s="60">
        <v>509600</v>
      </c>
      <c r="F138" s="17"/>
    </row>
    <row r="139" spans="1:6" ht="23.25">
      <c r="A139" s="11"/>
      <c r="B139" s="21" t="s">
        <v>27</v>
      </c>
      <c r="C139" s="14" t="s">
        <v>105</v>
      </c>
      <c r="D139" s="9">
        <v>113700</v>
      </c>
      <c r="E139" s="6"/>
      <c r="F139" s="60">
        <f>SUM(E138:E138)</f>
        <v>509600</v>
      </c>
    </row>
    <row r="140" spans="1:6" ht="23.25">
      <c r="A140" s="11"/>
      <c r="B140" s="21"/>
      <c r="C140" s="14"/>
      <c r="D140" s="9"/>
      <c r="E140" s="6"/>
      <c r="F140" s="60"/>
    </row>
    <row r="141" spans="1:6" ht="23.25">
      <c r="A141" s="11"/>
      <c r="B141" s="21"/>
      <c r="C141" s="14"/>
      <c r="D141" s="9"/>
      <c r="E141" s="6"/>
      <c r="F141" s="60"/>
    </row>
    <row r="142" spans="1:6" ht="23.25">
      <c r="A142" s="11"/>
      <c r="B142" s="21"/>
      <c r="C142" s="14"/>
      <c r="D142" s="9"/>
      <c r="E142" s="6"/>
      <c r="F142" s="60"/>
    </row>
    <row r="143" spans="1:6" ht="23.25">
      <c r="A143" s="11"/>
      <c r="B143" s="21"/>
      <c r="C143" s="14"/>
      <c r="D143" s="9"/>
      <c r="E143" s="6"/>
      <c r="F143" s="60"/>
    </row>
    <row r="144" spans="1:6" ht="23.25">
      <c r="A144" s="11"/>
      <c r="B144" s="21"/>
      <c r="C144" s="14"/>
      <c r="D144" s="9"/>
      <c r="E144" s="6"/>
      <c r="F144" s="60"/>
    </row>
    <row r="145" spans="1:6" ht="23.25">
      <c r="A145" s="11"/>
      <c r="B145" s="14"/>
      <c r="C145" s="14"/>
      <c r="D145" s="9"/>
      <c r="E145" s="6"/>
      <c r="F145" s="6"/>
    </row>
    <row r="146" spans="1:6" ht="23.25">
      <c r="A146" s="11"/>
      <c r="B146" s="14"/>
      <c r="C146" s="14"/>
      <c r="D146" s="9"/>
      <c r="E146" s="6"/>
      <c r="F146" s="6"/>
    </row>
    <row r="147" spans="1:6" ht="23.25">
      <c r="A147" s="11"/>
      <c r="B147" s="14"/>
      <c r="C147" s="14"/>
      <c r="D147" s="5"/>
      <c r="E147" s="6"/>
      <c r="F147" s="6"/>
    </row>
    <row r="148" spans="1:6" ht="23.25">
      <c r="A148" s="11"/>
      <c r="B148" s="14"/>
      <c r="C148" s="14"/>
      <c r="D148" s="5"/>
      <c r="E148" s="85">
        <f>SUM(E138:E147)</f>
        <v>509600</v>
      </c>
      <c r="F148" s="85">
        <f>SUM(F138:F147)</f>
        <v>509600</v>
      </c>
    </row>
    <row r="149" spans="1:6" ht="23.25">
      <c r="A149" s="32" t="s">
        <v>30</v>
      </c>
      <c r="B149" s="18"/>
      <c r="C149" s="18"/>
      <c r="D149" s="18"/>
      <c r="E149" s="18"/>
      <c r="F149" s="78"/>
    </row>
    <row r="150" spans="1:6" ht="23.25">
      <c r="A150" s="11"/>
      <c r="B150" s="14" t="s">
        <v>340</v>
      </c>
      <c r="C150" s="14"/>
      <c r="D150" s="14"/>
      <c r="E150" s="14"/>
      <c r="F150" s="8"/>
    </row>
    <row r="151" spans="1:6" ht="23.25">
      <c r="A151" s="11"/>
      <c r="B151" s="14"/>
      <c r="C151" s="14" t="s">
        <v>334</v>
      </c>
      <c r="D151" s="14"/>
      <c r="E151" s="22">
        <v>256000</v>
      </c>
      <c r="F151" s="8" t="s">
        <v>43</v>
      </c>
    </row>
    <row r="152" spans="1:6" ht="23.25">
      <c r="A152" s="11"/>
      <c r="B152" s="14"/>
      <c r="C152" s="14" t="s">
        <v>343</v>
      </c>
      <c r="D152" s="14"/>
      <c r="E152" s="22">
        <v>253600</v>
      </c>
      <c r="F152" s="8" t="s">
        <v>43</v>
      </c>
    </row>
    <row r="153" spans="1:6" ht="23.25">
      <c r="A153" s="11"/>
      <c r="B153" s="14" t="s">
        <v>344</v>
      </c>
      <c r="C153" s="14"/>
      <c r="D153" s="14"/>
      <c r="E153" s="14"/>
      <c r="F153" s="8"/>
    </row>
    <row r="154" spans="1:6" ht="23.25">
      <c r="A154" s="12"/>
      <c r="B154" s="15"/>
      <c r="C154" s="15"/>
      <c r="D154" s="15"/>
      <c r="E154" s="15"/>
      <c r="F154" s="13"/>
    </row>
    <row r="155" spans="1:6" ht="23.25">
      <c r="A155" s="18"/>
      <c r="B155" s="18"/>
      <c r="C155" s="18"/>
      <c r="D155" s="18"/>
      <c r="E155" s="18"/>
      <c r="F155" s="18"/>
    </row>
    <row r="156" spans="1:6" ht="23.25">
      <c r="A156" s="14"/>
      <c r="B156" s="14"/>
      <c r="C156" s="14"/>
      <c r="D156" s="14"/>
      <c r="E156" s="14"/>
      <c r="F156" s="14"/>
    </row>
    <row r="157" spans="1:6" ht="23.25">
      <c r="A157" s="14"/>
      <c r="B157" s="14"/>
      <c r="C157" s="14"/>
      <c r="D157" s="337" t="s">
        <v>146</v>
      </c>
      <c r="E157" s="337"/>
      <c r="F157" s="337"/>
    </row>
    <row r="158" spans="1:6" ht="23.25">
      <c r="A158" s="14"/>
      <c r="B158" s="14"/>
      <c r="C158" s="14"/>
      <c r="D158" s="337" t="s">
        <v>147</v>
      </c>
      <c r="E158" s="337"/>
      <c r="F158" s="337"/>
    </row>
    <row r="159" spans="1:6" ht="23.25">
      <c r="A159" s="14"/>
      <c r="B159" s="14"/>
      <c r="C159" s="14"/>
      <c r="D159" s="337" t="s">
        <v>18</v>
      </c>
      <c r="E159" s="337"/>
      <c r="F159" s="337"/>
    </row>
    <row r="160" spans="1:6" ht="23.25">
      <c r="A160" s="14"/>
      <c r="B160" s="14"/>
      <c r="C160" s="14"/>
      <c r="D160" s="14"/>
      <c r="E160" s="14"/>
      <c r="F160" s="14"/>
    </row>
    <row r="161" spans="1:6" ht="23.25">
      <c r="A161" s="14"/>
      <c r="B161" s="14"/>
      <c r="C161" s="14"/>
      <c r="D161" s="21" t="s">
        <v>148</v>
      </c>
      <c r="E161" s="14"/>
      <c r="F161" s="14"/>
    </row>
    <row r="162" spans="1:6" ht="23.25">
      <c r="A162" s="14"/>
      <c r="B162" s="14"/>
      <c r="C162" s="14"/>
      <c r="D162" s="14"/>
      <c r="E162" s="14"/>
      <c r="F162" s="14"/>
    </row>
    <row r="163" spans="1:6" ht="23.25">
      <c r="A163" s="14"/>
      <c r="B163" s="14"/>
      <c r="C163" s="14"/>
      <c r="D163" s="337" t="s">
        <v>149</v>
      </c>
      <c r="E163" s="337"/>
      <c r="F163" s="337"/>
    </row>
    <row r="164" spans="1:6" ht="23.25">
      <c r="A164" s="14"/>
      <c r="B164" s="14"/>
      <c r="C164" s="14"/>
      <c r="D164" s="337" t="s">
        <v>150</v>
      </c>
      <c r="E164" s="337"/>
      <c r="F164" s="337"/>
    </row>
    <row r="165" spans="1:6" ht="23.25">
      <c r="A165" s="14"/>
      <c r="B165" s="14"/>
      <c r="C165" s="14"/>
      <c r="D165" s="337" t="s">
        <v>140</v>
      </c>
      <c r="E165" s="337"/>
      <c r="F165" s="337"/>
    </row>
    <row r="166" spans="1:6" ht="23.25">
      <c r="A166" s="41"/>
      <c r="B166" s="41"/>
      <c r="C166" s="41"/>
      <c r="D166" s="41"/>
      <c r="E166" s="38" t="s">
        <v>96</v>
      </c>
      <c r="F166" s="21" t="s">
        <v>349</v>
      </c>
    </row>
    <row r="167" spans="1:6" ht="23.25">
      <c r="A167" s="41"/>
      <c r="B167" s="41"/>
      <c r="C167" s="41" t="s">
        <v>142</v>
      </c>
      <c r="D167" s="41"/>
      <c r="E167" s="38" t="s">
        <v>13</v>
      </c>
      <c r="F167" s="21" t="s">
        <v>254</v>
      </c>
    </row>
    <row r="168" spans="1:6" ht="23.25">
      <c r="A168" s="348" t="s">
        <v>97</v>
      </c>
      <c r="B168" s="348"/>
      <c r="C168" s="348"/>
      <c r="D168" s="348"/>
      <c r="E168" s="348"/>
      <c r="F168" s="348"/>
    </row>
    <row r="169" spans="1:6" ht="23.25">
      <c r="A169" s="317" t="s">
        <v>145</v>
      </c>
      <c r="B169" s="317"/>
      <c r="C169" s="317"/>
      <c r="D169" s="317"/>
      <c r="E169" s="317"/>
      <c r="F169" s="317"/>
    </row>
    <row r="170" spans="1:6" ht="23.25">
      <c r="A170" s="349" t="s">
        <v>44</v>
      </c>
      <c r="B170" s="349"/>
      <c r="C170" s="349"/>
      <c r="D170" s="33" t="s">
        <v>71</v>
      </c>
      <c r="E170" s="33" t="s">
        <v>26</v>
      </c>
      <c r="F170" s="83" t="s">
        <v>27</v>
      </c>
    </row>
    <row r="171" spans="1:6" ht="23.25">
      <c r="A171" s="32" t="s">
        <v>26</v>
      </c>
      <c r="B171" s="18" t="s">
        <v>346</v>
      </c>
      <c r="C171" s="78"/>
      <c r="D171" s="16">
        <v>7221000</v>
      </c>
      <c r="E171" s="60">
        <v>35670</v>
      </c>
      <c r="F171" s="17"/>
    </row>
    <row r="172" spans="1:6" ht="23.25">
      <c r="A172" s="11"/>
      <c r="B172" s="21" t="s">
        <v>27</v>
      </c>
      <c r="C172" s="14" t="s">
        <v>105</v>
      </c>
      <c r="D172" s="9">
        <v>113700</v>
      </c>
      <c r="E172" s="6"/>
      <c r="F172" s="60">
        <v>35670</v>
      </c>
    </row>
    <row r="173" spans="1:6" ht="23.25">
      <c r="A173" s="11"/>
      <c r="B173" s="21"/>
      <c r="C173" s="14"/>
      <c r="D173" s="9"/>
      <c r="E173" s="6"/>
      <c r="F173" s="60"/>
    </row>
    <row r="174" spans="1:6" ht="23.25">
      <c r="A174" s="11"/>
      <c r="B174" s="21"/>
      <c r="C174" s="14"/>
      <c r="D174" s="9"/>
      <c r="E174" s="6"/>
      <c r="F174" s="60"/>
    </row>
    <row r="175" spans="1:6" ht="23.25">
      <c r="A175" s="11"/>
      <c r="B175" s="21"/>
      <c r="C175" s="14"/>
      <c r="D175" s="9"/>
      <c r="E175" s="6"/>
      <c r="F175" s="60"/>
    </row>
    <row r="176" spans="1:6" ht="23.25">
      <c r="A176" s="11"/>
      <c r="B176" s="21"/>
      <c r="C176" s="3"/>
      <c r="D176" s="9"/>
      <c r="E176" s="6"/>
      <c r="F176" s="60"/>
    </row>
    <row r="177" spans="1:6" ht="23.25">
      <c r="A177" s="11"/>
      <c r="B177" s="21"/>
      <c r="C177" s="14"/>
      <c r="D177" s="9"/>
      <c r="E177" s="6"/>
      <c r="F177" s="60"/>
    </row>
    <row r="178" spans="1:6" ht="23.25">
      <c r="A178" s="11"/>
      <c r="B178" s="21"/>
      <c r="C178" s="14"/>
      <c r="D178" s="9"/>
      <c r="E178" s="6"/>
      <c r="F178" s="60"/>
    </row>
    <row r="179" spans="1:6" ht="23.25">
      <c r="A179" s="11"/>
      <c r="B179" s="14"/>
      <c r="C179" s="14"/>
      <c r="D179" s="9"/>
      <c r="E179" s="6"/>
      <c r="F179" s="6"/>
    </row>
    <row r="180" spans="1:6" ht="23.25">
      <c r="A180" s="11"/>
      <c r="B180" s="14"/>
      <c r="C180" s="14"/>
      <c r="D180" s="9"/>
      <c r="E180" s="6"/>
      <c r="F180" s="6"/>
    </row>
    <row r="181" spans="1:6" ht="23.25">
      <c r="A181" s="11"/>
      <c r="B181" s="14"/>
      <c r="C181" s="14"/>
      <c r="D181" s="5"/>
      <c r="E181" s="6"/>
      <c r="F181" s="6"/>
    </row>
    <row r="182" spans="1:6" ht="24" thickBot="1">
      <c r="A182" s="12"/>
      <c r="B182" s="15"/>
      <c r="C182" s="15"/>
      <c r="D182" s="1"/>
      <c r="E182" s="24">
        <f>SUM(E171:E181)</f>
        <v>35670</v>
      </c>
      <c r="F182" s="24">
        <f>SUM(F171:F181)</f>
        <v>35670</v>
      </c>
    </row>
    <row r="183" spans="1:6" ht="24" thickTop="1">
      <c r="A183" s="11" t="s">
        <v>30</v>
      </c>
      <c r="B183" s="14"/>
      <c r="C183" s="14"/>
      <c r="D183" s="14"/>
      <c r="E183" s="14"/>
      <c r="F183" s="8"/>
    </row>
    <row r="184" spans="1:6" ht="23.25">
      <c r="A184" s="11"/>
      <c r="B184" s="14" t="s">
        <v>347</v>
      </c>
      <c r="C184" s="14"/>
      <c r="D184" s="14"/>
      <c r="E184" s="14"/>
      <c r="F184" s="8"/>
    </row>
    <row r="185" spans="1:6" ht="23.25">
      <c r="A185" s="11"/>
      <c r="B185" s="14" t="s">
        <v>348</v>
      </c>
      <c r="C185" s="14"/>
      <c r="D185" s="14"/>
      <c r="E185" s="14"/>
      <c r="F185" s="8"/>
    </row>
    <row r="186" spans="1:6" ht="23.25">
      <c r="A186" s="11"/>
      <c r="B186" s="14"/>
      <c r="C186" s="14"/>
      <c r="D186" s="14"/>
      <c r="E186" s="14"/>
      <c r="F186" s="8"/>
    </row>
    <row r="187" spans="1:6" ht="23.25">
      <c r="A187" s="11"/>
      <c r="B187" s="14"/>
      <c r="C187" s="14"/>
      <c r="D187" s="14"/>
      <c r="E187" s="14"/>
      <c r="F187" s="13"/>
    </row>
    <row r="188" spans="1:6" ht="23.25">
      <c r="A188" s="52"/>
      <c r="B188" s="52"/>
      <c r="C188" s="347"/>
      <c r="D188" s="347"/>
      <c r="E188" s="52"/>
      <c r="F188" s="39"/>
    </row>
    <row r="189" spans="1:6" ht="23.25">
      <c r="A189" s="14"/>
      <c r="B189" s="14"/>
      <c r="C189" s="14"/>
      <c r="D189" s="14"/>
      <c r="E189" s="14"/>
      <c r="F189" s="14"/>
    </row>
    <row r="190" spans="1:6" ht="23.25">
      <c r="A190" s="14"/>
      <c r="B190" s="14"/>
      <c r="C190" s="14"/>
      <c r="D190" s="337" t="s">
        <v>146</v>
      </c>
      <c r="E190" s="337"/>
      <c r="F190" s="337"/>
    </row>
    <row r="191" spans="1:6" ht="23.25">
      <c r="A191" s="14"/>
      <c r="B191" s="14"/>
      <c r="C191" s="14"/>
      <c r="D191" s="337" t="s">
        <v>147</v>
      </c>
      <c r="E191" s="337"/>
      <c r="F191" s="337"/>
    </row>
    <row r="192" spans="1:6" ht="23.25">
      <c r="A192" s="87"/>
      <c r="B192" s="87"/>
      <c r="C192" s="87"/>
      <c r="D192" s="337" t="s">
        <v>18</v>
      </c>
      <c r="E192" s="337"/>
      <c r="F192" s="337"/>
    </row>
    <row r="193" spans="1:6" ht="23.25">
      <c r="A193" s="87"/>
      <c r="B193" s="87"/>
      <c r="C193" s="87"/>
      <c r="D193" s="14"/>
      <c r="E193" s="14"/>
      <c r="F193" s="14"/>
    </row>
    <row r="194" spans="1:6" ht="23.25">
      <c r="A194" s="87"/>
      <c r="B194" s="87"/>
      <c r="C194" s="87"/>
      <c r="D194" s="21" t="s">
        <v>148</v>
      </c>
      <c r="E194" s="14"/>
      <c r="F194" s="14"/>
    </row>
    <row r="195" spans="1:6" ht="23.25">
      <c r="A195" s="87"/>
      <c r="B195" s="87"/>
      <c r="C195" s="87"/>
      <c r="D195" s="14"/>
      <c r="E195" s="14"/>
      <c r="F195" s="14"/>
    </row>
    <row r="196" spans="1:6" ht="23.25">
      <c r="A196" s="87"/>
      <c r="B196" s="87"/>
      <c r="C196" s="87"/>
      <c r="D196" s="337" t="s">
        <v>149</v>
      </c>
      <c r="E196" s="337"/>
      <c r="F196" s="337"/>
    </row>
    <row r="197" spans="1:6" ht="23.25">
      <c r="A197" s="87"/>
      <c r="B197" s="87"/>
      <c r="C197" s="87"/>
      <c r="D197" s="337" t="s">
        <v>150</v>
      </c>
      <c r="E197" s="337"/>
      <c r="F197" s="337"/>
    </row>
    <row r="198" spans="1:6" ht="23.25">
      <c r="A198" s="87"/>
      <c r="B198" s="87"/>
      <c r="C198" s="87"/>
      <c r="D198" s="337" t="s">
        <v>140</v>
      </c>
      <c r="E198" s="337"/>
      <c r="F198" s="337"/>
    </row>
    <row r="199" spans="1:6" ht="23.25">
      <c r="A199" s="41"/>
      <c r="B199" s="41"/>
      <c r="C199" s="41"/>
      <c r="D199" s="41"/>
      <c r="E199" s="38" t="s">
        <v>96</v>
      </c>
      <c r="F199" s="21" t="s">
        <v>352</v>
      </c>
    </row>
    <row r="200" spans="1:6" ht="23.25">
      <c r="A200" s="41"/>
      <c r="B200" s="41"/>
      <c r="C200" s="41" t="s">
        <v>142</v>
      </c>
      <c r="D200" s="41"/>
      <c r="E200" s="38" t="s">
        <v>13</v>
      </c>
      <c r="F200" s="21" t="s">
        <v>254</v>
      </c>
    </row>
    <row r="201" spans="1:6" ht="23.25">
      <c r="A201" s="348" t="s">
        <v>97</v>
      </c>
      <c r="B201" s="348"/>
      <c r="C201" s="348"/>
      <c r="D201" s="348"/>
      <c r="E201" s="348"/>
      <c r="F201" s="348"/>
    </row>
    <row r="202" spans="1:6" ht="23.25">
      <c r="A202" s="317" t="s">
        <v>145</v>
      </c>
      <c r="B202" s="317"/>
      <c r="C202" s="317"/>
      <c r="D202" s="317"/>
      <c r="E202" s="317"/>
      <c r="F202" s="317"/>
    </row>
    <row r="203" spans="1:6" ht="23.25">
      <c r="A203" s="349" t="s">
        <v>44</v>
      </c>
      <c r="B203" s="349"/>
      <c r="C203" s="349"/>
      <c r="D203" s="33" t="s">
        <v>71</v>
      </c>
      <c r="E203" s="33" t="s">
        <v>26</v>
      </c>
      <c r="F203" s="197" t="s">
        <v>27</v>
      </c>
    </row>
    <row r="204" spans="1:6" ht="23.25">
      <c r="A204" s="32" t="s">
        <v>26</v>
      </c>
      <c r="B204" s="18" t="s">
        <v>302</v>
      </c>
      <c r="C204" s="78"/>
      <c r="D204" s="16">
        <v>7220700</v>
      </c>
      <c r="E204" s="60">
        <v>34200</v>
      </c>
      <c r="F204" s="17"/>
    </row>
    <row r="205" spans="1:6" ht="23.25">
      <c r="A205" s="11"/>
      <c r="B205" s="21" t="s">
        <v>27</v>
      </c>
      <c r="C205" s="14" t="s">
        <v>105</v>
      </c>
      <c r="D205" s="9">
        <v>113700</v>
      </c>
      <c r="E205" s="6"/>
      <c r="F205" s="60">
        <v>34200</v>
      </c>
    </row>
    <row r="206" spans="1:6" ht="23.25">
      <c r="A206" s="11"/>
      <c r="B206" s="21"/>
      <c r="C206" s="14"/>
      <c r="D206" s="9"/>
      <c r="E206" s="6"/>
      <c r="F206" s="60"/>
    </row>
    <row r="207" spans="1:6" ht="23.25">
      <c r="A207" s="11"/>
      <c r="B207" s="21"/>
      <c r="C207" s="14"/>
      <c r="D207" s="9"/>
      <c r="E207" s="6"/>
      <c r="F207" s="60"/>
    </row>
    <row r="208" spans="1:6" ht="23.25">
      <c r="A208" s="11"/>
      <c r="B208" s="21"/>
      <c r="C208" s="14"/>
      <c r="D208" s="9"/>
      <c r="E208" s="6"/>
      <c r="F208" s="60"/>
    </row>
    <row r="209" spans="1:6" ht="23.25">
      <c r="A209" s="11"/>
      <c r="B209" s="21"/>
      <c r="C209" s="3"/>
      <c r="D209" s="9"/>
      <c r="E209" s="6"/>
      <c r="F209" s="60"/>
    </row>
    <row r="210" spans="1:6" ht="23.25">
      <c r="A210" s="11"/>
      <c r="B210" s="21"/>
      <c r="C210" s="14"/>
      <c r="D210" s="9"/>
      <c r="E210" s="6"/>
      <c r="F210" s="60"/>
    </row>
    <row r="211" spans="1:6" ht="23.25">
      <c r="A211" s="11"/>
      <c r="B211" s="21"/>
      <c r="C211" s="14"/>
      <c r="D211" s="9"/>
      <c r="E211" s="6"/>
      <c r="F211" s="60"/>
    </row>
    <row r="212" spans="1:6" ht="23.25">
      <c r="A212" s="11"/>
      <c r="B212" s="14"/>
      <c r="C212" s="14"/>
      <c r="D212" s="9"/>
      <c r="E212" s="6"/>
      <c r="F212" s="6"/>
    </row>
    <row r="213" spans="1:6" ht="23.25">
      <c r="A213" s="11"/>
      <c r="B213" s="14"/>
      <c r="C213" s="14"/>
      <c r="D213" s="9"/>
      <c r="E213" s="6"/>
      <c r="F213" s="6"/>
    </row>
    <row r="214" spans="1:6" ht="23.25">
      <c r="A214" s="11"/>
      <c r="B214" s="14"/>
      <c r="C214" s="14"/>
      <c r="D214" s="5"/>
      <c r="E214" s="6"/>
      <c r="F214" s="6"/>
    </row>
    <row r="215" spans="1:6" ht="24" thickBot="1">
      <c r="A215" s="12"/>
      <c r="B215" s="15"/>
      <c r="C215" s="15"/>
      <c r="D215" s="1"/>
      <c r="E215" s="24">
        <f>SUM(E204:E214)</f>
        <v>34200</v>
      </c>
      <c r="F215" s="24">
        <f>SUM(F204:F214)</f>
        <v>34200</v>
      </c>
    </row>
    <row r="216" spans="1:6" ht="24" thickTop="1">
      <c r="A216" s="11" t="s">
        <v>30</v>
      </c>
      <c r="B216" s="14"/>
      <c r="C216" s="14"/>
      <c r="D216" s="14"/>
      <c r="E216" s="14"/>
      <c r="F216" s="8"/>
    </row>
    <row r="217" spans="1:6" ht="23.25">
      <c r="A217" s="11"/>
      <c r="B217" s="14" t="s">
        <v>350</v>
      </c>
      <c r="C217" s="14"/>
      <c r="D217" s="14"/>
      <c r="E217" s="14"/>
      <c r="F217" s="8"/>
    </row>
    <row r="218" spans="1:6" ht="23.25">
      <c r="A218" s="11"/>
      <c r="B218" s="14" t="s">
        <v>351</v>
      </c>
      <c r="C218" s="14"/>
      <c r="D218" s="14"/>
      <c r="E218" s="14"/>
      <c r="F218" s="8"/>
    </row>
    <row r="219" spans="1:6" ht="23.25">
      <c r="A219" s="11"/>
      <c r="B219" s="14"/>
      <c r="C219" s="14"/>
      <c r="D219" s="14"/>
      <c r="E219" s="14"/>
      <c r="F219" s="8"/>
    </row>
    <row r="220" spans="1:6" ht="23.25">
      <c r="A220" s="11"/>
      <c r="B220" s="14"/>
      <c r="C220" s="14"/>
      <c r="D220" s="14"/>
      <c r="E220" s="14"/>
      <c r="F220" s="13"/>
    </row>
    <row r="221" spans="1:6" ht="23.25">
      <c r="A221" s="52"/>
      <c r="B221" s="52"/>
      <c r="C221" s="347"/>
      <c r="D221" s="347"/>
      <c r="E221" s="52"/>
      <c r="F221" s="39"/>
    </row>
    <row r="222" spans="1:6" ht="23.25">
      <c r="A222" s="14"/>
      <c r="B222" s="14"/>
      <c r="C222" s="14"/>
      <c r="D222" s="14"/>
      <c r="E222" s="14"/>
      <c r="F222" s="14"/>
    </row>
    <row r="223" spans="1:6" ht="23.25">
      <c r="A223" s="14"/>
      <c r="B223" s="14"/>
      <c r="C223" s="14"/>
      <c r="D223" s="337" t="s">
        <v>146</v>
      </c>
      <c r="E223" s="337"/>
      <c r="F223" s="337"/>
    </row>
    <row r="224" spans="1:6" ht="23.25">
      <c r="A224" s="14"/>
      <c r="B224" s="14"/>
      <c r="C224" s="14"/>
      <c r="D224" s="337" t="s">
        <v>147</v>
      </c>
      <c r="E224" s="337"/>
      <c r="F224" s="337"/>
    </row>
    <row r="225" spans="1:6" ht="23.25">
      <c r="A225" s="87"/>
      <c r="B225" s="87"/>
      <c r="C225" s="87"/>
      <c r="D225" s="337" t="s">
        <v>18</v>
      </c>
      <c r="E225" s="337"/>
      <c r="F225" s="337"/>
    </row>
    <row r="226" spans="1:6" ht="23.25">
      <c r="A226" s="87"/>
      <c r="B226" s="87"/>
      <c r="C226" s="87"/>
      <c r="D226" s="14"/>
      <c r="E226" s="14"/>
      <c r="F226" s="14"/>
    </row>
    <row r="227" spans="1:6" ht="23.25">
      <c r="A227" s="87"/>
      <c r="B227" s="87"/>
      <c r="C227" s="87"/>
      <c r="D227" s="21" t="s">
        <v>148</v>
      </c>
      <c r="E227" s="14"/>
      <c r="F227" s="14"/>
    </row>
    <row r="228" spans="1:6" ht="23.25">
      <c r="A228" s="87"/>
      <c r="B228" s="87"/>
      <c r="C228" s="87"/>
      <c r="D228" s="14"/>
      <c r="E228" s="14"/>
      <c r="F228" s="14"/>
    </row>
    <row r="229" spans="1:6" ht="23.25">
      <c r="A229" s="87"/>
      <c r="B229" s="87"/>
      <c r="C229" s="87"/>
      <c r="D229" s="337" t="s">
        <v>149</v>
      </c>
      <c r="E229" s="337"/>
      <c r="F229" s="337"/>
    </row>
    <row r="230" spans="1:6" ht="23.25">
      <c r="A230" s="87"/>
      <c r="B230" s="87"/>
      <c r="C230" s="87"/>
      <c r="D230" s="337" t="s">
        <v>150</v>
      </c>
      <c r="E230" s="337"/>
      <c r="F230" s="337"/>
    </row>
    <row r="231" spans="1:6" ht="23.25">
      <c r="A231" s="87"/>
      <c r="B231" s="87"/>
      <c r="C231" s="87"/>
      <c r="D231" s="337" t="s">
        <v>140</v>
      </c>
      <c r="E231" s="337"/>
      <c r="F231" s="337"/>
    </row>
    <row r="232" spans="1:6" ht="23.25">
      <c r="A232" s="41"/>
      <c r="B232" s="41"/>
      <c r="C232" s="41"/>
      <c r="D232" s="41"/>
      <c r="E232" s="38" t="s">
        <v>96</v>
      </c>
      <c r="F232" s="21" t="s">
        <v>354</v>
      </c>
    </row>
    <row r="233" spans="1:6" ht="23.25">
      <c r="A233" s="41"/>
      <c r="B233" s="41"/>
      <c r="C233" s="41"/>
      <c r="D233" s="41"/>
      <c r="E233" s="38" t="s">
        <v>13</v>
      </c>
      <c r="F233" s="36" t="s">
        <v>254</v>
      </c>
    </row>
    <row r="234" spans="1:6" ht="23.25">
      <c r="A234" s="348" t="s">
        <v>97</v>
      </c>
      <c r="B234" s="348"/>
      <c r="C234" s="348"/>
      <c r="D234" s="348"/>
      <c r="E234" s="348"/>
      <c r="F234" s="348"/>
    </row>
    <row r="235" spans="1:6" ht="23.25">
      <c r="A235" s="317" t="s">
        <v>145</v>
      </c>
      <c r="B235" s="317"/>
      <c r="C235" s="317"/>
      <c r="D235" s="317"/>
      <c r="E235" s="317"/>
      <c r="F235" s="317"/>
    </row>
    <row r="236" spans="1:6" ht="23.25">
      <c r="A236" s="349" t="s">
        <v>44</v>
      </c>
      <c r="B236" s="349"/>
      <c r="C236" s="349"/>
      <c r="D236" s="33" t="s">
        <v>71</v>
      </c>
      <c r="E236" s="33" t="s">
        <v>26</v>
      </c>
      <c r="F236" s="264" t="s">
        <v>27</v>
      </c>
    </row>
    <row r="237" spans="1:6" ht="23.25">
      <c r="A237" s="32" t="s">
        <v>26</v>
      </c>
      <c r="B237" s="14" t="s">
        <v>332</v>
      </c>
      <c r="C237" s="14"/>
      <c r="D237" s="53">
        <v>290001</v>
      </c>
      <c r="E237" s="60">
        <v>2169470</v>
      </c>
      <c r="F237" s="17"/>
    </row>
    <row r="238" spans="1:6" ht="23.25">
      <c r="A238" s="11"/>
      <c r="B238" s="21" t="s">
        <v>27</v>
      </c>
      <c r="C238" s="14" t="s">
        <v>331</v>
      </c>
      <c r="D238" s="9">
        <v>190004</v>
      </c>
      <c r="E238" s="6"/>
      <c r="F238" s="60">
        <v>2169470</v>
      </c>
    </row>
    <row r="239" spans="1:6" ht="23.25">
      <c r="A239" s="11"/>
      <c r="B239" s="21"/>
      <c r="C239" s="14"/>
      <c r="D239" s="9"/>
      <c r="E239" s="6"/>
      <c r="F239" s="60"/>
    </row>
    <row r="240" spans="1:6" ht="23.25">
      <c r="A240" s="11"/>
      <c r="B240" s="21"/>
      <c r="C240" s="14"/>
      <c r="D240" s="53"/>
      <c r="E240" s="6"/>
      <c r="F240" s="60"/>
    </row>
    <row r="241" spans="1:6" ht="23.25">
      <c r="A241" s="11"/>
      <c r="B241" s="14"/>
      <c r="C241" s="14"/>
      <c r="D241" s="9"/>
      <c r="E241" s="6"/>
      <c r="F241" s="6"/>
    </row>
    <row r="242" spans="1:6" ht="23.25">
      <c r="A242" s="11"/>
      <c r="B242" s="14"/>
      <c r="C242" s="14"/>
      <c r="D242" s="5"/>
      <c r="E242" s="6"/>
      <c r="F242" s="6"/>
    </row>
    <row r="243" spans="1:6" ht="24" thickBot="1">
      <c r="A243" s="12"/>
      <c r="B243" s="15"/>
      <c r="C243" s="15"/>
      <c r="D243" s="1"/>
      <c r="E243" s="24">
        <f>SUM(E237:E242)</f>
        <v>2169470</v>
      </c>
      <c r="F243" s="24">
        <f>SUM(F237:F242)</f>
        <v>2169470</v>
      </c>
    </row>
    <row r="244" spans="1:6" ht="24" thickTop="1">
      <c r="A244" s="59" t="s">
        <v>30</v>
      </c>
      <c r="B244" s="14"/>
      <c r="C244" s="14"/>
      <c r="D244" s="14"/>
      <c r="E244" s="14"/>
      <c r="F244" s="8"/>
    </row>
    <row r="245" spans="1:6" ht="23.25">
      <c r="A245" s="11"/>
      <c r="B245" s="14" t="s">
        <v>428</v>
      </c>
      <c r="C245" s="14"/>
      <c r="D245" s="14"/>
      <c r="E245" s="14"/>
      <c r="F245" s="8"/>
    </row>
    <row r="246" spans="1:6" ht="23.25">
      <c r="A246" s="11"/>
      <c r="B246" s="14" t="s">
        <v>429</v>
      </c>
      <c r="C246" s="14"/>
      <c r="D246" s="14"/>
      <c r="E246" s="14"/>
      <c r="F246" s="8"/>
    </row>
    <row r="247" spans="1:6" ht="23.25">
      <c r="A247" s="11"/>
      <c r="B247" s="14" t="s">
        <v>333</v>
      </c>
      <c r="C247" s="14"/>
      <c r="D247" s="14" t="s">
        <v>143</v>
      </c>
      <c r="E247" s="22">
        <v>795000</v>
      </c>
      <c r="F247" s="8" t="s">
        <v>43</v>
      </c>
    </row>
    <row r="248" spans="1:6" ht="23.25">
      <c r="A248" s="11"/>
      <c r="B248" s="14" t="s">
        <v>334</v>
      </c>
      <c r="C248" s="14"/>
      <c r="D248" s="14" t="s">
        <v>143</v>
      </c>
      <c r="E248" s="22">
        <v>256000</v>
      </c>
      <c r="F248" s="8" t="s">
        <v>43</v>
      </c>
    </row>
    <row r="249" spans="1:6" ht="23.25">
      <c r="A249" s="11"/>
      <c r="B249" s="14" t="s">
        <v>335</v>
      </c>
      <c r="C249" s="14"/>
      <c r="D249" s="14" t="s">
        <v>143</v>
      </c>
      <c r="E249" s="22">
        <v>35670</v>
      </c>
      <c r="F249" s="8" t="s">
        <v>43</v>
      </c>
    </row>
    <row r="250" spans="1:6" ht="23.25">
      <c r="A250" s="11"/>
      <c r="B250" s="14" t="s">
        <v>336</v>
      </c>
      <c r="C250" s="14"/>
      <c r="D250" s="14" t="s">
        <v>143</v>
      </c>
      <c r="E250" s="22">
        <v>34200</v>
      </c>
      <c r="F250" s="8" t="s">
        <v>43</v>
      </c>
    </row>
    <row r="251" spans="1:6" ht="23.25">
      <c r="A251" s="11"/>
      <c r="B251" s="14" t="s">
        <v>416</v>
      </c>
      <c r="C251" s="14"/>
      <c r="D251" s="14" t="s">
        <v>143</v>
      </c>
      <c r="E251" s="22">
        <v>794200</v>
      </c>
      <c r="F251" s="8" t="s">
        <v>43</v>
      </c>
    </row>
    <row r="252" spans="1:6" ht="23.25">
      <c r="A252" s="11"/>
      <c r="B252" s="14" t="s">
        <v>417</v>
      </c>
      <c r="C252" s="14"/>
      <c r="D252" s="14" t="s">
        <v>143</v>
      </c>
      <c r="E252" s="22">
        <v>254400</v>
      </c>
      <c r="F252" s="8" t="s">
        <v>43</v>
      </c>
    </row>
    <row r="253" spans="1:6" ht="23.25">
      <c r="A253" s="11"/>
      <c r="B253" s="14"/>
      <c r="C253" s="14"/>
      <c r="D253" s="14"/>
      <c r="E253" s="265"/>
      <c r="F253" s="13"/>
    </row>
    <row r="254" spans="1:6" ht="23.25">
      <c r="A254" s="52"/>
      <c r="B254" s="52"/>
      <c r="C254" s="347"/>
      <c r="D254" s="347"/>
      <c r="E254" s="52"/>
      <c r="F254" s="39"/>
    </row>
    <row r="255" spans="1:6" ht="23.25">
      <c r="A255" s="84"/>
      <c r="B255" s="84"/>
      <c r="C255" s="81"/>
      <c r="D255" s="81"/>
      <c r="E255" s="84"/>
      <c r="F255" s="37"/>
    </row>
    <row r="256" spans="1:6" ht="23.25">
      <c r="A256" s="84"/>
      <c r="B256" s="84"/>
      <c r="C256" s="81"/>
      <c r="D256" s="337" t="s">
        <v>146</v>
      </c>
      <c r="E256" s="337"/>
      <c r="F256" s="337"/>
    </row>
    <row r="257" spans="1:6" ht="23.25">
      <c r="A257" s="84"/>
      <c r="B257" s="84"/>
      <c r="C257" s="81"/>
      <c r="D257" s="337" t="s">
        <v>147</v>
      </c>
      <c r="E257" s="337"/>
      <c r="F257" s="337"/>
    </row>
    <row r="258" spans="1:6" ht="23.25">
      <c r="A258" s="14"/>
      <c r="B258" s="14"/>
      <c r="C258" s="14"/>
      <c r="D258" s="337" t="s">
        <v>18</v>
      </c>
      <c r="E258" s="337"/>
      <c r="F258" s="337"/>
    </row>
    <row r="259" spans="1:6" ht="23.25">
      <c r="A259" s="14"/>
      <c r="B259" s="14"/>
      <c r="C259" s="14"/>
      <c r="D259" s="14"/>
      <c r="E259" s="14"/>
      <c r="F259" s="14"/>
    </row>
    <row r="260" spans="1:6" ht="23.25">
      <c r="A260" s="14"/>
      <c r="B260" s="14"/>
      <c r="C260" s="14"/>
      <c r="D260" s="21" t="s">
        <v>148</v>
      </c>
      <c r="E260" s="14"/>
      <c r="F260" s="14"/>
    </row>
    <row r="261" spans="1:6" ht="23.25">
      <c r="A261" s="14"/>
      <c r="B261" s="14"/>
      <c r="C261" s="14"/>
      <c r="D261" s="14"/>
      <c r="E261" s="14"/>
      <c r="F261" s="14"/>
    </row>
    <row r="262" spans="1:6" ht="23.25">
      <c r="A262" s="14"/>
      <c r="B262" s="14"/>
      <c r="C262" s="14"/>
      <c r="D262" s="337" t="s">
        <v>149</v>
      </c>
      <c r="E262" s="337"/>
      <c r="F262" s="337"/>
    </row>
    <row r="263" spans="1:6" ht="23.25">
      <c r="A263" s="14"/>
      <c r="B263" s="14"/>
      <c r="C263" s="14"/>
      <c r="D263" s="337" t="s">
        <v>150</v>
      </c>
      <c r="E263" s="337"/>
      <c r="F263" s="337"/>
    </row>
    <row r="264" spans="1:6" ht="23.25">
      <c r="A264" s="14"/>
      <c r="B264" s="14"/>
      <c r="C264" s="14"/>
      <c r="D264" s="337" t="s">
        <v>140</v>
      </c>
      <c r="E264" s="337"/>
      <c r="F264" s="337"/>
    </row>
    <row r="265" spans="1:6" ht="23.25">
      <c r="A265" s="41"/>
      <c r="B265" s="41"/>
      <c r="C265" s="41"/>
      <c r="D265" s="41"/>
      <c r="E265" s="38" t="s">
        <v>96</v>
      </c>
      <c r="F265" s="21" t="s">
        <v>359</v>
      </c>
    </row>
    <row r="266" spans="1:6" ht="23.25">
      <c r="A266" s="41"/>
      <c r="B266" s="41"/>
      <c r="C266" s="41" t="s">
        <v>142</v>
      </c>
      <c r="D266" s="41"/>
      <c r="E266" s="38" t="s">
        <v>13</v>
      </c>
      <c r="F266" s="21" t="s">
        <v>254</v>
      </c>
    </row>
    <row r="267" spans="1:6" ht="23.25">
      <c r="A267" s="348" t="s">
        <v>97</v>
      </c>
      <c r="B267" s="348"/>
      <c r="C267" s="348"/>
      <c r="D267" s="348"/>
      <c r="E267" s="348"/>
      <c r="F267" s="348"/>
    </row>
    <row r="268" spans="1:6" ht="23.25">
      <c r="A268" s="317" t="s">
        <v>145</v>
      </c>
      <c r="B268" s="317"/>
      <c r="C268" s="317"/>
      <c r="D268" s="317"/>
      <c r="E268" s="317"/>
      <c r="F268" s="317"/>
    </row>
    <row r="269" spans="1:6" ht="23.25">
      <c r="A269" s="349" t="s">
        <v>44</v>
      </c>
      <c r="B269" s="349"/>
      <c r="C269" s="349"/>
      <c r="D269" s="33" t="s">
        <v>71</v>
      </c>
      <c r="E269" s="33" t="s">
        <v>26</v>
      </c>
      <c r="F269" s="92" t="s">
        <v>27</v>
      </c>
    </row>
    <row r="270" spans="1:6" ht="23.25">
      <c r="A270" s="32" t="s">
        <v>26</v>
      </c>
      <c r="B270" s="18" t="s">
        <v>106</v>
      </c>
      <c r="C270" s="78"/>
      <c r="D270" s="16">
        <v>110201</v>
      </c>
      <c r="E270" s="60">
        <v>9305420.2699999996</v>
      </c>
      <c r="F270" s="17"/>
    </row>
    <row r="271" spans="1:6" ht="23.25">
      <c r="A271" s="11"/>
      <c r="B271" s="21" t="s">
        <v>27</v>
      </c>
      <c r="C271" s="14" t="s">
        <v>141</v>
      </c>
      <c r="D271" s="9">
        <v>110203</v>
      </c>
      <c r="E271" s="6"/>
      <c r="F271" s="60">
        <f>SUM(E270:E271)</f>
        <v>9305420.2699999996</v>
      </c>
    </row>
    <row r="272" spans="1:6" ht="23.25">
      <c r="A272" s="11"/>
      <c r="B272" s="21"/>
      <c r="C272" s="14"/>
      <c r="D272" s="9"/>
      <c r="E272" s="6"/>
      <c r="F272" s="60"/>
    </row>
    <row r="273" spans="1:6" ht="23.25">
      <c r="A273" s="11"/>
      <c r="B273" s="21"/>
      <c r="C273" s="14"/>
      <c r="D273" s="9"/>
      <c r="E273" s="6"/>
      <c r="F273" s="60"/>
    </row>
    <row r="274" spans="1:6" ht="23.25">
      <c r="A274" s="11"/>
      <c r="B274" s="21"/>
      <c r="C274" s="14"/>
      <c r="D274" s="9"/>
      <c r="E274" s="6"/>
      <c r="F274" s="60"/>
    </row>
    <row r="275" spans="1:6" ht="23.25">
      <c r="A275" s="11"/>
      <c r="B275" s="21"/>
      <c r="C275" s="3"/>
      <c r="D275" s="9"/>
      <c r="E275" s="6"/>
      <c r="F275" s="60"/>
    </row>
    <row r="276" spans="1:6" ht="23.25">
      <c r="A276" s="11"/>
      <c r="B276" s="21"/>
      <c r="C276" s="14"/>
      <c r="D276" s="9"/>
      <c r="E276" s="6"/>
      <c r="F276" s="60"/>
    </row>
    <row r="277" spans="1:6" ht="23.25">
      <c r="A277" s="11"/>
      <c r="B277" s="21"/>
      <c r="C277" s="14"/>
      <c r="D277" s="9"/>
      <c r="E277" s="6"/>
      <c r="F277" s="60"/>
    </row>
    <row r="278" spans="1:6" ht="23.25">
      <c r="A278" s="11"/>
      <c r="B278" s="14"/>
      <c r="C278" s="14"/>
      <c r="D278" s="9"/>
      <c r="E278" s="6"/>
      <c r="F278" s="6"/>
    </row>
    <row r="279" spans="1:6" ht="23.25">
      <c r="A279" s="11"/>
      <c r="B279" s="14"/>
      <c r="C279" s="14"/>
      <c r="D279" s="9"/>
      <c r="E279" s="6"/>
      <c r="F279" s="6"/>
    </row>
    <row r="280" spans="1:6" ht="23.25">
      <c r="A280" s="11"/>
      <c r="B280" s="14"/>
      <c r="C280" s="14"/>
      <c r="D280" s="5"/>
      <c r="E280" s="6"/>
      <c r="F280" s="6"/>
    </row>
    <row r="281" spans="1:6" ht="24" thickBot="1">
      <c r="A281" s="12"/>
      <c r="B281" s="15"/>
      <c r="C281" s="15"/>
      <c r="D281" s="1"/>
      <c r="E281" s="24">
        <f>SUM(E270:E280)</f>
        <v>9305420.2699999996</v>
      </c>
      <c r="F281" s="24">
        <f>SUM(F270:F280)</f>
        <v>9305420.2699999996</v>
      </c>
    </row>
    <row r="282" spans="1:6" ht="24" thickTop="1">
      <c r="A282" s="11" t="s">
        <v>30</v>
      </c>
      <c r="B282" s="14"/>
      <c r="C282" s="14"/>
      <c r="D282" s="14"/>
      <c r="E282" s="14"/>
      <c r="F282" s="8"/>
    </row>
    <row r="283" spans="1:6" ht="23.25">
      <c r="A283" s="11"/>
      <c r="B283" s="14" t="s">
        <v>132</v>
      </c>
      <c r="C283" s="14"/>
      <c r="D283" s="14"/>
      <c r="E283" s="14"/>
      <c r="F283" s="8"/>
    </row>
    <row r="284" spans="1:6" ht="23.25">
      <c r="A284" s="11"/>
      <c r="B284" s="14" t="s">
        <v>133</v>
      </c>
      <c r="C284" s="14"/>
      <c r="D284" s="14"/>
      <c r="E284" s="14"/>
      <c r="F284" s="8"/>
    </row>
    <row r="285" spans="1:6" ht="23.25">
      <c r="A285" s="11"/>
      <c r="B285" s="14" t="s">
        <v>353</v>
      </c>
      <c r="C285" s="14"/>
      <c r="D285" s="14"/>
      <c r="E285" s="14"/>
      <c r="F285" s="8"/>
    </row>
    <row r="286" spans="1:6" ht="23.25">
      <c r="A286" s="11"/>
      <c r="B286" s="14"/>
      <c r="C286" s="14"/>
      <c r="D286" s="14"/>
      <c r="E286" s="14"/>
      <c r="F286" s="13"/>
    </row>
    <row r="287" spans="1:6" ht="23.25">
      <c r="A287" s="52"/>
      <c r="B287" s="52"/>
      <c r="C287" s="347"/>
      <c r="D287" s="347"/>
      <c r="E287" s="52"/>
      <c r="F287" s="39"/>
    </row>
    <row r="288" spans="1:6" ht="23.25">
      <c r="A288" s="14"/>
      <c r="B288" s="14"/>
      <c r="C288" s="14"/>
      <c r="D288" s="14"/>
      <c r="E288" s="14"/>
      <c r="F288" s="14"/>
    </row>
    <row r="289" spans="1:6" ht="23.25">
      <c r="A289" s="14"/>
      <c r="B289" s="14"/>
      <c r="C289" s="14"/>
      <c r="D289" s="337" t="s">
        <v>146</v>
      </c>
      <c r="E289" s="337"/>
      <c r="F289" s="337"/>
    </row>
    <row r="290" spans="1:6" ht="23.25">
      <c r="A290" s="14"/>
      <c r="B290" s="14"/>
      <c r="C290" s="14"/>
      <c r="D290" s="337" t="s">
        <v>147</v>
      </c>
      <c r="E290" s="337"/>
      <c r="F290" s="337"/>
    </row>
    <row r="291" spans="1:6" ht="23.25">
      <c r="A291" s="87"/>
      <c r="B291" s="87"/>
      <c r="C291" s="87"/>
      <c r="D291" s="337" t="s">
        <v>18</v>
      </c>
      <c r="E291" s="337"/>
      <c r="F291" s="337"/>
    </row>
    <row r="292" spans="1:6" ht="23.25">
      <c r="A292" s="87"/>
      <c r="B292" s="87"/>
      <c r="C292" s="87"/>
      <c r="D292" s="14"/>
      <c r="E292" s="14"/>
      <c r="F292" s="14"/>
    </row>
    <row r="293" spans="1:6" ht="23.25">
      <c r="A293" s="87"/>
      <c r="B293" s="87"/>
      <c r="C293" s="87"/>
      <c r="D293" s="21" t="s">
        <v>148</v>
      </c>
      <c r="E293" s="14"/>
      <c r="F293" s="14"/>
    </row>
    <row r="294" spans="1:6" ht="23.25">
      <c r="A294" s="87"/>
      <c r="B294" s="87"/>
      <c r="C294" s="87"/>
      <c r="D294" s="14"/>
      <c r="E294" s="14"/>
      <c r="F294" s="14"/>
    </row>
    <row r="295" spans="1:6" ht="23.25">
      <c r="A295" s="87"/>
      <c r="B295" s="87"/>
      <c r="C295" s="87"/>
      <c r="D295" s="337" t="s">
        <v>149</v>
      </c>
      <c r="E295" s="337"/>
      <c r="F295" s="337"/>
    </row>
    <row r="296" spans="1:6" ht="23.25">
      <c r="A296" s="87"/>
      <c r="B296" s="87"/>
      <c r="C296" s="87"/>
      <c r="D296" s="337" t="s">
        <v>150</v>
      </c>
      <c r="E296" s="337"/>
      <c r="F296" s="337"/>
    </row>
    <row r="297" spans="1:6" ht="23.25">
      <c r="A297" s="87"/>
      <c r="B297" s="87"/>
      <c r="C297" s="87"/>
      <c r="D297" s="337" t="s">
        <v>140</v>
      </c>
      <c r="E297" s="337"/>
      <c r="F297" s="337"/>
    </row>
    <row r="298" spans="1:6" ht="23.25">
      <c r="A298" s="41"/>
      <c r="B298" s="41"/>
      <c r="C298" s="41"/>
      <c r="D298" s="41"/>
      <c r="E298" s="38" t="s">
        <v>96</v>
      </c>
      <c r="F298" s="21" t="s">
        <v>363</v>
      </c>
    </row>
    <row r="299" spans="1:6" ht="23.25">
      <c r="A299" s="41"/>
      <c r="B299" s="41"/>
      <c r="C299" s="41"/>
      <c r="D299" s="41"/>
      <c r="E299" s="38" t="s">
        <v>13</v>
      </c>
      <c r="F299" s="36" t="s">
        <v>355</v>
      </c>
    </row>
    <row r="300" spans="1:6" ht="23.25">
      <c r="A300" s="348" t="s">
        <v>97</v>
      </c>
      <c r="B300" s="348"/>
      <c r="C300" s="348"/>
      <c r="D300" s="348"/>
      <c r="E300" s="348"/>
      <c r="F300" s="348"/>
    </row>
    <row r="301" spans="1:6" ht="23.25">
      <c r="A301" s="317" t="s">
        <v>145</v>
      </c>
      <c r="B301" s="317"/>
      <c r="C301" s="317"/>
      <c r="D301" s="317"/>
      <c r="E301" s="317"/>
      <c r="F301" s="317"/>
    </row>
    <row r="302" spans="1:6" ht="23.25">
      <c r="A302" s="349" t="s">
        <v>44</v>
      </c>
      <c r="B302" s="349"/>
      <c r="C302" s="349"/>
      <c r="D302" s="33" t="s">
        <v>71</v>
      </c>
      <c r="E302" s="33" t="s">
        <v>26</v>
      </c>
      <c r="F302" s="94" t="s">
        <v>27</v>
      </c>
    </row>
    <row r="303" spans="1:6" ht="23.25">
      <c r="A303" s="32" t="s">
        <v>26</v>
      </c>
      <c r="B303" s="14" t="s">
        <v>284</v>
      </c>
      <c r="C303" s="14"/>
      <c r="D303" s="53">
        <v>7110700</v>
      </c>
      <c r="E303" s="60">
        <v>769400</v>
      </c>
      <c r="F303" s="17"/>
    </row>
    <row r="304" spans="1:6" ht="23.25">
      <c r="A304" s="11"/>
      <c r="B304" s="21" t="s">
        <v>27</v>
      </c>
      <c r="C304" s="14" t="s">
        <v>286</v>
      </c>
      <c r="D304" s="9">
        <v>113100</v>
      </c>
      <c r="E304" s="6"/>
      <c r="F304" s="60">
        <f>SUM(E303:E303)</f>
        <v>769400</v>
      </c>
    </row>
    <row r="305" spans="1:6" ht="23.25">
      <c r="A305" s="11"/>
      <c r="B305" s="21"/>
      <c r="C305" s="14"/>
      <c r="D305" s="9"/>
      <c r="E305" s="6"/>
      <c r="F305" s="60"/>
    </row>
    <row r="306" spans="1:6" ht="23.25">
      <c r="A306" s="11"/>
      <c r="B306" s="21"/>
      <c r="C306" s="14"/>
      <c r="D306" s="9"/>
      <c r="E306" s="6"/>
      <c r="F306" s="60"/>
    </row>
    <row r="307" spans="1:6" ht="23.25">
      <c r="A307" s="11"/>
      <c r="B307" s="21"/>
      <c r="C307" s="14"/>
      <c r="D307" s="9"/>
      <c r="E307" s="6"/>
      <c r="F307" s="60"/>
    </row>
    <row r="308" spans="1:6" ht="23.25">
      <c r="A308" s="11"/>
      <c r="B308" s="21"/>
      <c r="C308" s="14"/>
      <c r="D308" s="9"/>
      <c r="E308" s="6"/>
      <c r="F308" s="60"/>
    </row>
    <row r="309" spans="1:6" ht="23.25">
      <c r="A309" s="11"/>
      <c r="B309" s="21"/>
      <c r="C309" s="14"/>
      <c r="D309" s="9"/>
      <c r="E309" s="6"/>
      <c r="F309" s="60"/>
    </row>
    <row r="310" spans="1:6" ht="23.25">
      <c r="A310" s="11"/>
      <c r="B310" s="14"/>
      <c r="C310" s="14"/>
      <c r="D310" s="9"/>
      <c r="E310" s="6"/>
      <c r="F310" s="6"/>
    </row>
    <row r="311" spans="1:6" ht="23.25">
      <c r="A311" s="11"/>
      <c r="B311" s="14"/>
      <c r="C311" s="14"/>
      <c r="D311" s="9"/>
      <c r="E311" s="6"/>
      <c r="F311" s="6"/>
    </row>
    <row r="312" spans="1:6" ht="23.25">
      <c r="A312" s="11"/>
      <c r="B312" s="14"/>
      <c r="C312" s="14"/>
      <c r="D312" s="9"/>
      <c r="E312" s="6"/>
      <c r="F312" s="6"/>
    </row>
    <row r="313" spans="1:6" ht="23.25">
      <c r="A313" s="11"/>
      <c r="B313" s="14"/>
      <c r="C313" s="14"/>
      <c r="D313" s="5"/>
      <c r="E313" s="6"/>
      <c r="F313" s="6"/>
    </row>
    <row r="314" spans="1:6" ht="23.25">
      <c r="A314" s="11"/>
      <c r="B314" s="14"/>
      <c r="C314" s="14"/>
      <c r="D314" s="5"/>
      <c r="E314" s="85">
        <f>SUM(E303:E313)</f>
        <v>769400</v>
      </c>
      <c r="F314" s="85">
        <f>SUM(F303:F313)</f>
        <v>769400</v>
      </c>
    </row>
    <row r="315" spans="1:6" ht="23.25">
      <c r="A315" s="32" t="s">
        <v>30</v>
      </c>
      <c r="B315" s="18"/>
      <c r="C315" s="18"/>
      <c r="D315" s="18"/>
      <c r="E315" s="18"/>
      <c r="F315" s="78"/>
    </row>
    <row r="316" spans="1:6" ht="23.25">
      <c r="A316" s="11"/>
      <c r="B316" s="14" t="s">
        <v>356</v>
      </c>
      <c r="C316" s="14"/>
      <c r="D316" s="14"/>
      <c r="E316" s="14"/>
      <c r="F316" s="8"/>
    </row>
    <row r="317" spans="1:6" ht="23.25">
      <c r="A317" s="11"/>
      <c r="B317" s="14" t="s">
        <v>357</v>
      </c>
      <c r="C317" s="14"/>
      <c r="D317" s="14"/>
      <c r="E317" s="14"/>
      <c r="F317" s="8"/>
    </row>
    <row r="318" spans="1:6" ht="23.25">
      <c r="A318" s="11"/>
      <c r="B318" s="14" t="s">
        <v>358</v>
      </c>
      <c r="C318" s="14"/>
      <c r="D318" s="14"/>
      <c r="E318" s="14"/>
      <c r="F318" s="8"/>
    </row>
    <row r="319" spans="1:6" ht="23.25">
      <c r="A319" s="12"/>
      <c r="B319" s="15"/>
      <c r="C319" s="15"/>
      <c r="D319" s="15"/>
      <c r="E319" s="15"/>
      <c r="F319" s="13"/>
    </row>
    <row r="320" spans="1:6" ht="23.25">
      <c r="A320" s="18"/>
      <c r="B320" s="18"/>
      <c r="C320" s="18"/>
      <c r="D320" s="18"/>
      <c r="E320" s="18"/>
      <c r="F320" s="18"/>
    </row>
    <row r="321" spans="1:6" ht="23.25">
      <c r="A321" s="14"/>
      <c r="B321" s="14"/>
      <c r="C321" s="14"/>
      <c r="D321" s="14"/>
      <c r="E321" s="14"/>
      <c r="F321" s="14"/>
    </row>
    <row r="322" spans="1:6" ht="23.25">
      <c r="A322" s="14"/>
      <c r="B322" s="14"/>
      <c r="C322" s="14"/>
      <c r="D322" s="337" t="s">
        <v>146</v>
      </c>
      <c r="E322" s="337"/>
      <c r="F322" s="337"/>
    </row>
    <row r="323" spans="1:6" ht="23.25">
      <c r="A323" s="14"/>
      <c r="B323" s="14"/>
      <c r="C323" s="14"/>
      <c r="D323" s="337" t="s">
        <v>147</v>
      </c>
      <c r="E323" s="337"/>
      <c r="F323" s="337"/>
    </row>
    <row r="324" spans="1:6" ht="23.25">
      <c r="A324" s="14"/>
      <c r="B324" s="14"/>
      <c r="C324" s="14"/>
      <c r="D324" s="337" t="s">
        <v>18</v>
      </c>
      <c r="E324" s="337"/>
      <c r="F324" s="337"/>
    </row>
    <row r="325" spans="1:6" ht="23.25">
      <c r="A325" s="14"/>
      <c r="B325" s="14"/>
      <c r="C325" s="14"/>
      <c r="D325" s="14"/>
      <c r="E325" s="14"/>
      <c r="F325" s="14"/>
    </row>
    <row r="326" spans="1:6" ht="23.25">
      <c r="A326" s="14"/>
      <c r="B326" s="14"/>
      <c r="C326" s="14"/>
      <c r="D326" s="21" t="s">
        <v>148</v>
      </c>
      <c r="E326" s="14"/>
      <c r="F326" s="14"/>
    </row>
    <row r="327" spans="1:6" ht="23.25">
      <c r="A327" s="14"/>
      <c r="B327" s="14"/>
      <c r="C327" s="14"/>
      <c r="D327" s="14"/>
      <c r="E327" s="14"/>
      <c r="F327" s="14"/>
    </row>
    <row r="328" spans="1:6" ht="23.25">
      <c r="A328" s="14"/>
      <c r="B328" s="14"/>
      <c r="C328" s="14"/>
      <c r="D328" s="337" t="s">
        <v>149</v>
      </c>
      <c r="E328" s="337"/>
      <c r="F328" s="337"/>
    </row>
    <row r="329" spans="1:6" ht="23.25">
      <c r="A329" s="14"/>
      <c r="B329" s="14"/>
      <c r="C329" s="14"/>
      <c r="D329" s="337" t="s">
        <v>150</v>
      </c>
      <c r="E329" s="337"/>
      <c r="F329" s="337"/>
    </row>
    <row r="330" spans="1:6" ht="23.25">
      <c r="A330" s="14"/>
      <c r="B330" s="14"/>
      <c r="C330" s="14"/>
      <c r="D330" s="337" t="s">
        <v>140</v>
      </c>
      <c r="E330" s="337"/>
      <c r="F330" s="337"/>
    </row>
    <row r="331" spans="1:6" ht="23.25">
      <c r="A331" s="41"/>
      <c r="B331" s="41"/>
      <c r="C331" s="41"/>
      <c r="D331" s="41"/>
      <c r="E331" s="38" t="s">
        <v>96</v>
      </c>
      <c r="F331" s="21" t="s">
        <v>370</v>
      </c>
    </row>
    <row r="332" spans="1:6" ht="23.25">
      <c r="A332" s="41"/>
      <c r="B332" s="41"/>
      <c r="C332" s="41"/>
      <c r="D332" s="41"/>
      <c r="E332" s="38" t="s">
        <v>13</v>
      </c>
      <c r="F332" s="36" t="s">
        <v>355</v>
      </c>
    </row>
    <row r="333" spans="1:6" ht="23.25">
      <c r="A333" s="348" t="s">
        <v>97</v>
      </c>
      <c r="B333" s="348"/>
      <c r="C333" s="348"/>
      <c r="D333" s="348"/>
      <c r="E333" s="348"/>
      <c r="F333" s="348"/>
    </row>
    <row r="334" spans="1:6" ht="23.25">
      <c r="A334" s="317" t="s">
        <v>145</v>
      </c>
      <c r="B334" s="317"/>
      <c r="C334" s="317"/>
      <c r="D334" s="317"/>
      <c r="E334" s="317"/>
      <c r="F334" s="317"/>
    </row>
    <row r="335" spans="1:6" ht="23.25">
      <c r="A335" s="349" t="s">
        <v>44</v>
      </c>
      <c r="B335" s="349"/>
      <c r="C335" s="349"/>
      <c r="D335" s="33" t="s">
        <v>71</v>
      </c>
      <c r="E335" s="33" t="s">
        <v>26</v>
      </c>
      <c r="F335" s="197" t="s">
        <v>27</v>
      </c>
    </row>
    <row r="336" spans="1:6" ht="23.25">
      <c r="A336" s="32" t="s">
        <v>26</v>
      </c>
      <c r="B336" s="14" t="s">
        <v>285</v>
      </c>
      <c r="C336" s="14"/>
      <c r="D336" s="53">
        <v>7110800</v>
      </c>
      <c r="E336" s="60">
        <v>240000</v>
      </c>
      <c r="F336" s="17"/>
    </row>
    <row r="337" spans="1:6" ht="23.25">
      <c r="A337" s="11"/>
      <c r="B337" s="21" t="s">
        <v>27</v>
      </c>
      <c r="C337" s="14" t="s">
        <v>286</v>
      </c>
      <c r="D337" s="9">
        <v>113100</v>
      </c>
      <c r="E337" s="6"/>
      <c r="F337" s="60">
        <f>SUM(E336:E336)</f>
        <v>240000</v>
      </c>
    </row>
    <row r="338" spans="1:6" ht="23.25">
      <c r="A338" s="11"/>
      <c r="B338" s="21"/>
      <c r="C338" s="14"/>
      <c r="D338" s="9"/>
      <c r="E338" s="6"/>
      <c r="F338" s="60"/>
    </row>
    <row r="339" spans="1:6" ht="23.25">
      <c r="A339" s="11"/>
      <c r="B339" s="21"/>
      <c r="C339" s="14"/>
      <c r="D339" s="9"/>
      <c r="E339" s="6"/>
      <c r="F339" s="60"/>
    </row>
    <row r="340" spans="1:6" ht="23.25">
      <c r="A340" s="11"/>
      <c r="B340" s="21"/>
      <c r="C340" s="14"/>
      <c r="D340" s="9"/>
      <c r="E340" s="6"/>
      <c r="F340" s="60"/>
    </row>
    <row r="341" spans="1:6" ht="23.25">
      <c r="A341" s="11"/>
      <c r="B341" s="21"/>
      <c r="C341" s="14"/>
      <c r="D341" s="9"/>
      <c r="E341" s="6"/>
      <c r="F341" s="60"/>
    </row>
    <row r="342" spans="1:6" ht="23.25">
      <c r="A342" s="11"/>
      <c r="B342" s="21"/>
      <c r="C342" s="14"/>
      <c r="D342" s="9"/>
      <c r="E342" s="6"/>
      <c r="F342" s="60"/>
    </row>
    <row r="343" spans="1:6" ht="23.25">
      <c r="A343" s="11"/>
      <c r="B343" s="14"/>
      <c r="C343" s="14"/>
      <c r="D343" s="9"/>
      <c r="E343" s="6"/>
      <c r="F343" s="6"/>
    </row>
    <row r="344" spans="1:6" ht="23.25">
      <c r="A344" s="11"/>
      <c r="B344" s="14"/>
      <c r="C344" s="14"/>
      <c r="D344" s="9"/>
      <c r="E344" s="6"/>
      <c r="F344" s="6"/>
    </row>
    <row r="345" spans="1:6" ht="23.25">
      <c r="A345" s="11"/>
      <c r="B345" s="14"/>
      <c r="C345" s="14"/>
      <c r="D345" s="9"/>
      <c r="E345" s="6"/>
      <c r="F345" s="6"/>
    </row>
    <row r="346" spans="1:6" ht="23.25">
      <c r="A346" s="11"/>
      <c r="B346" s="14"/>
      <c r="C346" s="14"/>
      <c r="D346" s="5"/>
      <c r="E346" s="6"/>
      <c r="F346" s="6"/>
    </row>
    <row r="347" spans="1:6" ht="23.25">
      <c r="A347" s="11"/>
      <c r="B347" s="14"/>
      <c r="C347" s="14"/>
      <c r="D347" s="5"/>
      <c r="E347" s="85">
        <f>SUM(E336:E346)</f>
        <v>240000</v>
      </c>
      <c r="F347" s="85">
        <f>SUM(F336:F346)</f>
        <v>240000</v>
      </c>
    </row>
    <row r="348" spans="1:6" ht="23.25">
      <c r="A348" s="32" t="s">
        <v>30</v>
      </c>
      <c r="B348" s="18"/>
      <c r="C348" s="18"/>
      <c r="D348" s="18"/>
      <c r="E348" s="18"/>
      <c r="F348" s="78"/>
    </row>
    <row r="349" spans="1:6" ht="23.25">
      <c r="A349" s="11"/>
      <c r="B349" s="14" t="s">
        <v>360</v>
      </c>
      <c r="C349" s="14"/>
      <c r="D349" s="14"/>
      <c r="E349" s="14"/>
      <c r="F349" s="8"/>
    </row>
    <row r="350" spans="1:6" ht="23.25">
      <c r="A350" s="11"/>
      <c r="B350" s="14" t="s">
        <v>361</v>
      </c>
      <c r="C350" s="14"/>
      <c r="D350" s="14"/>
      <c r="E350" s="14"/>
      <c r="F350" s="8"/>
    </row>
    <row r="351" spans="1:6" ht="23.25">
      <c r="A351" s="11"/>
      <c r="B351" s="14" t="s">
        <v>362</v>
      </c>
      <c r="C351" s="14"/>
      <c r="D351" s="14"/>
      <c r="E351" s="14"/>
      <c r="F351" s="8"/>
    </row>
    <row r="352" spans="1:6" ht="23.25">
      <c r="A352" s="12"/>
      <c r="B352" s="15"/>
      <c r="C352" s="15"/>
      <c r="D352" s="15"/>
      <c r="E352" s="15"/>
      <c r="F352" s="13"/>
    </row>
    <row r="353" spans="1:6" ht="23.25">
      <c r="A353" s="18"/>
      <c r="B353" s="18"/>
      <c r="C353" s="18"/>
      <c r="D353" s="18"/>
      <c r="E353" s="18"/>
      <c r="F353" s="18"/>
    </row>
    <row r="354" spans="1:6" ht="23.25">
      <c r="A354" s="14"/>
      <c r="B354" s="14"/>
      <c r="C354" s="14"/>
      <c r="D354" s="14"/>
      <c r="E354" s="14"/>
      <c r="F354" s="14"/>
    </row>
    <row r="355" spans="1:6" ht="23.25">
      <c r="A355" s="14"/>
      <c r="B355" s="14"/>
      <c r="C355" s="14"/>
      <c r="D355" s="337" t="s">
        <v>146</v>
      </c>
      <c r="E355" s="337"/>
      <c r="F355" s="337"/>
    </row>
    <row r="356" spans="1:6" ht="23.25">
      <c r="A356" s="14"/>
      <c r="B356" s="14"/>
      <c r="C356" s="14"/>
      <c r="D356" s="337" t="s">
        <v>147</v>
      </c>
      <c r="E356" s="337"/>
      <c r="F356" s="337"/>
    </row>
    <row r="357" spans="1:6" ht="23.25">
      <c r="A357" s="14"/>
      <c r="B357" s="14"/>
      <c r="C357" s="14"/>
      <c r="D357" s="337" t="s">
        <v>18</v>
      </c>
      <c r="E357" s="337"/>
      <c r="F357" s="337"/>
    </row>
    <row r="358" spans="1:6" ht="23.25">
      <c r="A358" s="14"/>
      <c r="B358" s="14"/>
      <c r="C358" s="14"/>
      <c r="D358" s="14"/>
      <c r="E358" s="14"/>
      <c r="F358" s="14"/>
    </row>
    <row r="359" spans="1:6" ht="23.25">
      <c r="A359" s="14"/>
      <c r="B359" s="14"/>
      <c r="C359" s="14"/>
      <c r="D359" s="21" t="s">
        <v>148</v>
      </c>
      <c r="E359" s="14"/>
      <c r="F359" s="14"/>
    </row>
    <row r="360" spans="1:6" ht="23.25">
      <c r="A360" s="14"/>
      <c r="B360" s="14"/>
      <c r="C360" s="14"/>
      <c r="D360" s="14"/>
      <c r="E360" s="14"/>
      <c r="F360" s="14"/>
    </row>
    <row r="361" spans="1:6" ht="23.25">
      <c r="A361" s="14"/>
      <c r="B361" s="14"/>
      <c r="C361" s="14"/>
      <c r="D361" s="337" t="s">
        <v>149</v>
      </c>
      <c r="E361" s="337"/>
      <c r="F361" s="337"/>
    </row>
    <row r="362" spans="1:6" ht="23.25">
      <c r="A362" s="14"/>
      <c r="B362" s="14"/>
      <c r="C362" s="14"/>
      <c r="D362" s="337" t="s">
        <v>150</v>
      </c>
      <c r="E362" s="337"/>
      <c r="F362" s="337"/>
    </row>
    <row r="363" spans="1:6" ht="23.25">
      <c r="A363" s="14"/>
      <c r="B363" s="14"/>
      <c r="C363" s="14"/>
      <c r="D363" s="337" t="s">
        <v>140</v>
      </c>
      <c r="E363" s="337"/>
      <c r="F363" s="337"/>
    </row>
    <row r="364" spans="1:6" ht="23.25">
      <c r="A364" s="41"/>
      <c r="B364" s="41"/>
      <c r="C364" s="41"/>
      <c r="D364" s="41"/>
      <c r="E364" s="38" t="s">
        <v>96</v>
      </c>
      <c r="F364" s="21" t="s">
        <v>373</v>
      </c>
    </row>
    <row r="365" spans="1:6" ht="23.25">
      <c r="A365" s="41"/>
      <c r="B365" s="41"/>
      <c r="C365" s="41" t="s">
        <v>142</v>
      </c>
      <c r="D365" s="41"/>
      <c r="E365" s="38" t="s">
        <v>13</v>
      </c>
      <c r="F365" s="21" t="s">
        <v>364</v>
      </c>
    </row>
    <row r="366" spans="1:6" ht="23.25">
      <c r="A366" s="348" t="s">
        <v>97</v>
      </c>
      <c r="B366" s="348"/>
      <c r="C366" s="348"/>
      <c r="D366" s="348"/>
      <c r="E366" s="348"/>
      <c r="F366" s="348"/>
    </row>
    <row r="367" spans="1:6" ht="23.25">
      <c r="A367" s="317" t="s">
        <v>145</v>
      </c>
      <c r="B367" s="317"/>
      <c r="C367" s="317"/>
      <c r="D367" s="317"/>
      <c r="E367" s="317"/>
      <c r="F367" s="317"/>
    </row>
    <row r="368" spans="1:6" ht="23.25">
      <c r="A368" s="349" t="s">
        <v>44</v>
      </c>
      <c r="B368" s="349"/>
      <c r="C368" s="349"/>
      <c r="D368" s="33" t="s">
        <v>71</v>
      </c>
      <c r="E368" s="33" t="s">
        <v>26</v>
      </c>
      <c r="F368" s="95" t="s">
        <v>27</v>
      </c>
    </row>
    <row r="369" spans="1:6" ht="23.25">
      <c r="A369" s="32" t="s">
        <v>26</v>
      </c>
      <c r="B369" s="18" t="s">
        <v>365</v>
      </c>
      <c r="C369" s="78"/>
      <c r="D369" s="16">
        <v>111201</v>
      </c>
      <c r="E369" s="60">
        <v>1200000</v>
      </c>
      <c r="F369" s="17"/>
    </row>
    <row r="370" spans="1:6" ht="23.25">
      <c r="A370" s="11"/>
      <c r="B370" s="21" t="s">
        <v>27</v>
      </c>
      <c r="C370" s="14" t="s">
        <v>366</v>
      </c>
      <c r="D370" s="9">
        <v>111201</v>
      </c>
      <c r="E370" s="6"/>
      <c r="F370" s="60">
        <f>SUM(E369:E370)</f>
        <v>1200000</v>
      </c>
    </row>
    <row r="371" spans="1:6" ht="23.25">
      <c r="A371" s="11"/>
      <c r="B371" s="21"/>
      <c r="C371" s="14"/>
      <c r="D371" s="9"/>
      <c r="E371" s="6"/>
      <c r="F371" s="60"/>
    </row>
    <row r="372" spans="1:6" ht="23.25">
      <c r="A372" s="11"/>
      <c r="B372" s="21"/>
      <c r="C372" s="14"/>
      <c r="D372" s="9"/>
      <c r="E372" s="6"/>
      <c r="F372" s="60"/>
    </row>
    <row r="373" spans="1:6" ht="23.25">
      <c r="A373" s="11"/>
      <c r="B373" s="21"/>
      <c r="C373" s="14"/>
      <c r="D373" s="9"/>
      <c r="E373" s="6"/>
      <c r="F373" s="60"/>
    </row>
    <row r="374" spans="1:6" ht="23.25">
      <c r="A374" s="11"/>
      <c r="B374" s="21"/>
      <c r="C374" s="3"/>
      <c r="D374" s="9"/>
      <c r="E374" s="6"/>
      <c r="F374" s="60"/>
    </row>
    <row r="375" spans="1:6" ht="23.25">
      <c r="A375" s="11"/>
      <c r="B375" s="21"/>
      <c r="C375" s="14"/>
      <c r="D375" s="9"/>
      <c r="E375" s="6"/>
      <c r="F375" s="60"/>
    </row>
    <row r="376" spans="1:6" ht="23.25">
      <c r="A376" s="11"/>
      <c r="B376" s="21"/>
      <c r="C376" s="14"/>
      <c r="D376" s="9"/>
      <c r="E376" s="6"/>
      <c r="F376" s="60"/>
    </row>
    <row r="377" spans="1:6" ht="23.25">
      <c r="A377" s="11"/>
      <c r="B377" s="14"/>
      <c r="C377" s="14"/>
      <c r="D377" s="9"/>
      <c r="E377" s="6"/>
      <c r="F377" s="6"/>
    </row>
    <row r="378" spans="1:6" ht="23.25">
      <c r="A378" s="11"/>
      <c r="B378" s="14"/>
      <c r="C378" s="14"/>
      <c r="D378" s="9"/>
      <c r="E378" s="6"/>
      <c r="F378" s="6"/>
    </row>
    <row r="379" spans="1:6" ht="23.25">
      <c r="A379" s="11"/>
      <c r="B379" s="14"/>
      <c r="C379" s="14"/>
      <c r="D379" s="5"/>
      <c r="E379" s="6"/>
      <c r="F379" s="6"/>
    </row>
    <row r="380" spans="1:6" ht="24" thickBot="1">
      <c r="A380" s="12"/>
      <c r="B380" s="15"/>
      <c r="C380" s="15"/>
      <c r="D380" s="1"/>
      <c r="E380" s="24">
        <f>SUM(E369:E379)</f>
        <v>1200000</v>
      </c>
      <c r="F380" s="24">
        <f>SUM(F369:F379)</f>
        <v>1200000</v>
      </c>
    </row>
    <row r="381" spans="1:6" ht="24" thickTop="1">
      <c r="A381" s="11" t="s">
        <v>30</v>
      </c>
      <c r="B381" s="14"/>
      <c r="C381" s="14"/>
      <c r="D381" s="14"/>
      <c r="E381" s="14"/>
      <c r="F381" s="8"/>
    </row>
    <row r="382" spans="1:6" ht="23.25">
      <c r="A382" s="11"/>
      <c r="B382" s="14" t="s">
        <v>367</v>
      </c>
      <c r="C382" s="14"/>
      <c r="D382" s="14"/>
      <c r="E382" s="14"/>
      <c r="F382" s="8"/>
    </row>
    <row r="383" spans="1:6" ht="23.25">
      <c r="A383" s="11"/>
      <c r="B383" s="14" t="s">
        <v>368</v>
      </c>
      <c r="C383" s="14"/>
      <c r="D383" s="14"/>
      <c r="E383" s="14"/>
      <c r="F383" s="8"/>
    </row>
    <row r="384" spans="1:6" ht="23.25">
      <c r="A384" s="11"/>
      <c r="B384" s="14" t="s">
        <v>369</v>
      </c>
      <c r="C384" s="14"/>
      <c r="D384" s="14"/>
      <c r="E384" s="14"/>
      <c r="F384" s="8"/>
    </row>
    <row r="385" spans="1:6" ht="23.25">
      <c r="A385" s="11"/>
      <c r="B385" s="14"/>
      <c r="C385" s="14"/>
      <c r="D385" s="14"/>
      <c r="E385" s="14"/>
      <c r="F385" s="13"/>
    </row>
    <row r="386" spans="1:6" ht="23.25">
      <c r="A386" s="52"/>
      <c r="B386" s="52"/>
      <c r="C386" s="347"/>
      <c r="D386" s="347"/>
      <c r="E386" s="52"/>
      <c r="F386" s="39"/>
    </row>
    <row r="387" spans="1:6" ht="23.25">
      <c r="A387" s="14"/>
      <c r="B387" s="14"/>
      <c r="C387" s="14"/>
      <c r="D387" s="14"/>
      <c r="E387" s="14"/>
      <c r="F387" s="14"/>
    </row>
    <row r="388" spans="1:6" ht="23.25">
      <c r="A388" s="14"/>
      <c r="B388" s="14"/>
      <c r="C388" s="14"/>
      <c r="D388" s="337" t="s">
        <v>146</v>
      </c>
      <c r="E388" s="337"/>
      <c r="F388" s="337"/>
    </row>
    <row r="389" spans="1:6" ht="23.25">
      <c r="A389" s="14"/>
      <c r="B389" s="14"/>
      <c r="C389" s="14"/>
      <c r="D389" s="337" t="s">
        <v>147</v>
      </c>
      <c r="E389" s="337"/>
      <c r="F389" s="337"/>
    </row>
    <row r="390" spans="1:6" ht="23.25">
      <c r="A390" s="87"/>
      <c r="B390" s="87"/>
      <c r="C390" s="87"/>
      <c r="D390" s="337" t="s">
        <v>18</v>
      </c>
      <c r="E390" s="337"/>
      <c r="F390" s="337"/>
    </row>
    <row r="391" spans="1:6" ht="23.25">
      <c r="A391" s="87"/>
      <c r="B391" s="87"/>
      <c r="C391" s="87"/>
      <c r="D391" s="14"/>
      <c r="E391" s="14"/>
      <c r="F391" s="14"/>
    </row>
    <row r="392" spans="1:6" ht="23.25">
      <c r="A392" s="87"/>
      <c r="B392" s="87"/>
      <c r="C392" s="87"/>
      <c r="D392" s="21" t="s">
        <v>148</v>
      </c>
      <c r="E392" s="14"/>
      <c r="F392" s="14"/>
    </row>
    <row r="393" spans="1:6" ht="23.25">
      <c r="A393" s="87"/>
      <c r="B393" s="87"/>
      <c r="C393" s="87"/>
      <c r="D393" s="14"/>
      <c r="E393" s="14"/>
      <c r="F393" s="14"/>
    </row>
    <row r="394" spans="1:6" ht="23.25">
      <c r="A394" s="87"/>
      <c r="B394" s="87"/>
      <c r="C394" s="87"/>
      <c r="D394" s="337" t="s">
        <v>149</v>
      </c>
      <c r="E394" s="337"/>
      <c r="F394" s="337"/>
    </row>
    <row r="395" spans="1:6" ht="23.25">
      <c r="A395" s="87"/>
      <c r="B395" s="87"/>
      <c r="C395" s="87"/>
      <c r="D395" s="337" t="s">
        <v>150</v>
      </c>
      <c r="E395" s="337"/>
      <c r="F395" s="337"/>
    </row>
    <row r="396" spans="1:6" ht="23.25">
      <c r="A396" s="87"/>
      <c r="B396" s="87"/>
      <c r="C396" s="87"/>
      <c r="D396" s="337" t="s">
        <v>140</v>
      </c>
      <c r="E396" s="337"/>
      <c r="F396" s="337"/>
    </row>
    <row r="397" spans="1:6" ht="23.25">
      <c r="A397" s="41"/>
      <c r="B397" s="41"/>
      <c r="C397" s="41"/>
      <c r="D397" s="41"/>
      <c r="E397" s="38" t="s">
        <v>96</v>
      </c>
      <c r="F397" s="21" t="s">
        <v>420</v>
      </c>
    </row>
    <row r="398" spans="1:6" ht="23.25">
      <c r="A398" s="41"/>
      <c r="B398" s="41"/>
      <c r="C398" s="41" t="s">
        <v>142</v>
      </c>
      <c r="D398" s="41"/>
      <c r="E398" s="38" t="s">
        <v>13</v>
      </c>
      <c r="F398" s="21" t="s">
        <v>364</v>
      </c>
    </row>
    <row r="399" spans="1:6" ht="23.25">
      <c r="A399" s="348" t="s">
        <v>97</v>
      </c>
      <c r="B399" s="348"/>
      <c r="C399" s="348"/>
      <c r="D399" s="348"/>
      <c r="E399" s="348"/>
      <c r="F399" s="348"/>
    </row>
    <row r="400" spans="1:6" ht="23.25">
      <c r="A400" s="317" t="s">
        <v>145</v>
      </c>
      <c r="B400" s="317"/>
      <c r="C400" s="317"/>
      <c r="D400" s="317"/>
      <c r="E400" s="317"/>
      <c r="F400" s="317"/>
    </row>
    <row r="401" spans="1:6" ht="23.25">
      <c r="A401" s="349" t="s">
        <v>44</v>
      </c>
      <c r="B401" s="349"/>
      <c r="C401" s="349"/>
      <c r="D401" s="33" t="s">
        <v>71</v>
      </c>
      <c r="E401" s="33" t="s">
        <v>26</v>
      </c>
      <c r="F401" s="197" t="s">
        <v>27</v>
      </c>
    </row>
    <row r="402" spans="1:6" ht="23.25">
      <c r="A402" s="32" t="s">
        <v>26</v>
      </c>
      <c r="B402" s="18" t="s">
        <v>365</v>
      </c>
      <c r="C402" s="78"/>
      <c r="D402" s="16">
        <v>111201</v>
      </c>
      <c r="E402" s="60">
        <v>797391.88</v>
      </c>
      <c r="F402" s="17"/>
    </row>
    <row r="403" spans="1:6" ht="23.25">
      <c r="A403" s="11"/>
      <c r="B403" s="21" t="s">
        <v>27</v>
      </c>
      <c r="C403" s="14" t="s">
        <v>106</v>
      </c>
      <c r="D403" s="9">
        <v>111201</v>
      </c>
      <c r="E403" s="6"/>
      <c r="F403" s="60">
        <f>SUM(E402:E403)</f>
        <v>797391.88</v>
      </c>
    </row>
    <row r="404" spans="1:6" ht="23.25">
      <c r="A404" s="11"/>
      <c r="B404" s="21"/>
      <c r="C404" s="14"/>
      <c r="D404" s="9"/>
      <c r="E404" s="6"/>
      <c r="F404" s="60"/>
    </row>
    <row r="405" spans="1:6" ht="23.25">
      <c r="A405" s="11"/>
      <c r="B405" s="21"/>
      <c r="C405" s="14"/>
      <c r="D405" s="9"/>
      <c r="E405" s="6"/>
      <c r="F405" s="60"/>
    </row>
    <row r="406" spans="1:6" ht="23.25">
      <c r="A406" s="11"/>
      <c r="B406" s="21"/>
      <c r="C406" s="14"/>
      <c r="D406" s="9"/>
      <c r="E406" s="6"/>
      <c r="F406" s="60"/>
    </row>
    <row r="407" spans="1:6" ht="23.25">
      <c r="A407" s="11"/>
      <c r="B407" s="21"/>
      <c r="C407" s="3"/>
      <c r="D407" s="9"/>
      <c r="E407" s="6"/>
      <c r="F407" s="60"/>
    </row>
    <row r="408" spans="1:6" ht="23.25">
      <c r="A408" s="11"/>
      <c r="B408" s="21"/>
      <c r="C408" s="14"/>
      <c r="D408" s="9"/>
      <c r="E408" s="6"/>
      <c r="F408" s="60"/>
    </row>
    <row r="409" spans="1:6" ht="23.25">
      <c r="A409" s="11"/>
      <c r="B409" s="21"/>
      <c r="C409" s="14"/>
      <c r="D409" s="9"/>
      <c r="E409" s="6"/>
      <c r="F409" s="60"/>
    </row>
    <row r="410" spans="1:6" ht="23.25">
      <c r="A410" s="11"/>
      <c r="B410" s="14"/>
      <c r="C410" s="14"/>
      <c r="D410" s="9"/>
      <c r="E410" s="6"/>
      <c r="F410" s="6"/>
    </row>
    <row r="411" spans="1:6" ht="23.25">
      <c r="A411" s="11"/>
      <c r="B411" s="14"/>
      <c r="C411" s="14"/>
      <c r="D411" s="9"/>
      <c r="E411" s="6"/>
      <c r="F411" s="6"/>
    </row>
    <row r="412" spans="1:6" ht="23.25">
      <c r="A412" s="11"/>
      <c r="B412" s="14"/>
      <c r="C412" s="14"/>
      <c r="D412" s="5"/>
      <c r="E412" s="6"/>
      <c r="F412" s="6"/>
    </row>
    <row r="413" spans="1:6" ht="24" thickBot="1">
      <c r="A413" s="12"/>
      <c r="B413" s="15"/>
      <c r="C413" s="15"/>
      <c r="D413" s="1"/>
      <c r="E413" s="24">
        <f>SUM(E402:E412)</f>
        <v>797391.88</v>
      </c>
      <c r="F413" s="24">
        <f>SUM(F402:F412)</f>
        <v>797391.88</v>
      </c>
    </row>
    <row r="414" spans="1:6" ht="24" thickTop="1">
      <c r="A414" s="11" t="s">
        <v>30</v>
      </c>
      <c r="B414" s="14"/>
      <c r="C414" s="14"/>
      <c r="D414" s="14"/>
      <c r="E414" s="14"/>
      <c r="F414" s="8"/>
    </row>
    <row r="415" spans="1:6" ht="23.25">
      <c r="A415" s="11"/>
      <c r="B415" s="14" t="s">
        <v>371</v>
      </c>
      <c r="C415" s="14"/>
      <c r="D415" s="14"/>
      <c r="E415" s="14"/>
      <c r="F415" s="8"/>
    </row>
    <row r="416" spans="1:6" ht="23.25">
      <c r="A416" s="11"/>
      <c r="B416" s="14" t="s">
        <v>368</v>
      </c>
      <c r="C416" s="14"/>
      <c r="D416" s="14"/>
      <c r="E416" s="14"/>
      <c r="F416" s="8"/>
    </row>
    <row r="417" spans="1:6" ht="23.25">
      <c r="A417" s="11"/>
      <c r="B417" s="14" t="s">
        <v>372</v>
      </c>
      <c r="C417" s="14"/>
      <c r="D417" s="14"/>
      <c r="E417" s="14"/>
      <c r="F417" s="8"/>
    </row>
    <row r="418" spans="1:6" ht="23.25">
      <c r="A418" s="11"/>
      <c r="B418" s="14"/>
      <c r="C418" s="14"/>
      <c r="D418" s="14"/>
      <c r="E418" s="14"/>
      <c r="F418" s="13"/>
    </row>
    <row r="419" spans="1:6" ht="23.25">
      <c r="A419" s="52"/>
      <c r="B419" s="52"/>
      <c r="C419" s="347"/>
      <c r="D419" s="347"/>
      <c r="E419" s="52"/>
      <c r="F419" s="39"/>
    </row>
    <row r="420" spans="1:6" ht="23.25">
      <c r="A420" s="14"/>
      <c r="B420" s="14"/>
      <c r="C420" s="14"/>
      <c r="D420" s="14"/>
      <c r="E420" s="14"/>
      <c r="F420" s="14"/>
    </row>
    <row r="421" spans="1:6" ht="23.25">
      <c r="A421" s="14"/>
      <c r="B421" s="14"/>
      <c r="C421" s="14"/>
      <c r="D421" s="337" t="s">
        <v>146</v>
      </c>
      <c r="E421" s="337"/>
      <c r="F421" s="337"/>
    </row>
    <row r="422" spans="1:6" ht="23.25">
      <c r="A422" s="14"/>
      <c r="B422" s="14"/>
      <c r="C422" s="14"/>
      <c r="D422" s="337" t="s">
        <v>147</v>
      </c>
      <c r="E422" s="337"/>
      <c r="F422" s="337"/>
    </row>
    <row r="423" spans="1:6" ht="23.25">
      <c r="A423" s="87"/>
      <c r="B423" s="87"/>
      <c r="C423" s="87"/>
      <c r="D423" s="337" t="s">
        <v>18</v>
      </c>
      <c r="E423" s="337"/>
      <c r="F423" s="337"/>
    </row>
    <row r="424" spans="1:6" ht="23.25">
      <c r="A424" s="87"/>
      <c r="B424" s="87"/>
      <c r="C424" s="87"/>
      <c r="D424" s="14"/>
      <c r="E424" s="14"/>
      <c r="F424" s="14"/>
    </row>
    <row r="425" spans="1:6" ht="23.25">
      <c r="A425" s="87"/>
      <c r="B425" s="87"/>
      <c r="C425" s="87"/>
      <c r="D425" s="21" t="s">
        <v>148</v>
      </c>
      <c r="E425" s="14"/>
      <c r="F425" s="14"/>
    </row>
    <row r="426" spans="1:6" ht="23.25">
      <c r="A426" s="87"/>
      <c r="B426" s="87"/>
      <c r="C426" s="87"/>
      <c r="D426" s="14"/>
      <c r="E426" s="14"/>
      <c r="F426" s="14"/>
    </row>
    <row r="427" spans="1:6" ht="23.25">
      <c r="A427" s="87"/>
      <c r="B427" s="87"/>
      <c r="C427" s="87"/>
      <c r="D427" s="337" t="s">
        <v>149</v>
      </c>
      <c r="E427" s="337"/>
      <c r="F427" s="337"/>
    </row>
    <row r="428" spans="1:6" ht="23.25">
      <c r="A428" s="87"/>
      <c r="B428" s="87"/>
      <c r="C428" s="87"/>
      <c r="D428" s="337" t="s">
        <v>150</v>
      </c>
      <c r="E428" s="337"/>
      <c r="F428" s="337"/>
    </row>
    <row r="429" spans="1:6" ht="23.25">
      <c r="A429" s="87"/>
      <c r="B429" s="87"/>
      <c r="C429" s="87"/>
      <c r="D429" s="337" t="s">
        <v>140</v>
      </c>
      <c r="E429" s="337"/>
      <c r="F429" s="337"/>
    </row>
    <row r="430" spans="1:6" ht="23.25">
      <c r="A430" s="41"/>
      <c r="B430" s="41"/>
      <c r="C430" s="41"/>
      <c r="D430" s="41"/>
      <c r="E430" s="38" t="s">
        <v>96</v>
      </c>
      <c r="F430" s="21" t="s">
        <v>430</v>
      </c>
    </row>
    <row r="431" spans="1:6" ht="23.25">
      <c r="A431" s="41"/>
      <c r="B431" s="41"/>
      <c r="C431" s="41" t="s">
        <v>142</v>
      </c>
      <c r="D431" s="41"/>
      <c r="E431" s="38" t="s">
        <v>13</v>
      </c>
      <c r="F431" s="21" t="s">
        <v>374</v>
      </c>
    </row>
    <row r="432" spans="1:6" ht="23.25">
      <c r="A432" s="348" t="s">
        <v>97</v>
      </c>
      <c r="B432" s="348"/>
      <c r="C432" s="348"/>
      <c r="D432" s="348"/>
      <c r="E432" s="348"/>
      <c r="F432" s="348"/>
    </row>
    <row r="433" spans="1:6" ht="23.25">
      <c r="A433" s="317" t="s">
        <v>145</v>
      </c>
      <c r="B433" s="317"/>
      <c r="C433" s="317"/>
      <c r="D433" s="317"/>
      <c r="E433" s="317"/>
      <c r="F433" s="317"/>
    </row>
    <row r="434" spans="1:6" ht="23.25">
      <c r="A434" s="349" t="s">
        <v>44</v>
      </c>
      <c r="B434" s="349"/>
      <c r="C434" s="349"/>
      <c r="D434" s="33" t="s">
        <v>71</v>
      </c>
      <c r="E434" s="33" t="s">
        <v>26</v>
      </c>
      <c r="F434" s="197" t="s">
        <v>27</v>
      </c>
    </row>
    <row r="435" spans="1:6" ht="23.25">
      <c r="A435" s="32" t="s">
        <v>26</v>
      </c>
      <c r="B435" s="18" t="s">
        <v>106</v>
      </c>
      <c r="C435" s="78"/>
      <c r="D435" s="16">
        <v>111201</v>
      </c>
      <c r="E435" s="60">
        <v>4834450.32</v>
      </c>
      <c r="F435" s="17"/>
    </row>
    <row r="436" spans="1:6" ht="23.25">
      <c r="A436" s="11"/>
      <c r="B436" s="21" t="s">
        <v>27</v>
      </c>
      <c r="C436" s="14" t="s">
        <v>141</v>
      </c>
      <c r="D436" s="9">
        <v>111203</v>
      </c>
      <c r="E436" s="6"/>
      <c r="F436" s="60">
        <f>SUM(E435:E436)</f>
        <v>4834450.32</v>
      </c>
    </row>
    <row r="437" spans="1:6" ht="23.25">
      <c r="A437" s="11"/>
      <c r="B437" s="21"/>
      <c r="C437" s="14"/>
      <c r="D437" s="9"/>
      <c r="E437" s="6"/>
      <c r="F437" s="60"/>
    </row>
    <row r="438" spans="1:6" ht="23.25">
      <c r="A438" s="11"/>
      <c r="B438" s="21"/>
      <c r="C438" s="14"/>
      <c r="D438" s="9"/>
      <c r="E438" s="6"/>
      <c r="F438" s="60"/>
    </row>
    <row r="439" spans="1:6" ht="23.25">
      <c r="A439" s="11"/>
      <c r="B439" s="21"/>
      <c r="C439" s="14"/>
      <c r="D439" s="9"/>
      <c r="E439" s="6"/>
      <c r="F439" s="60"/>
    </row>
    <row r="440" spans="1:6" ht="23.25">
      <c r="A440" s="11"/>
      <c r="B440" s="21"/>
      <c r="C440" s="3"/>
      <c r="D440" s="9"/>
      <c r="E440" s="6"/>
      <c r="F440" s="60"/>
    </row>
    <row r="441" spans="1:6" ht="23.25">
      <c r="A441" s="11"/>
      <c r="B441" s="21"/>
      <c r="C441" s="14"/>
      <c r="D441" s="9"/>
      <c r="E441" s="6"/>
      <c r="F441" s="60"/>
    </row>
    <row r="442" spans="1:6" ht="23.25">
      <c r="A442" s="11"/>
      <c r="B442" s="21"/>
      <c r="C442" s="14"/>
      <c r="D442" s="9"/>
      <c r="E442" s="6"/>
      <c r="F442" s="60"/>
    </row>
    <row r="443" spans="1:6" ht="23.25">
      <c r="A443" s="11"/>
      <c r="B443" s="14"/>
      <c r="C443" s="14"/>
      <c r="D443" s="9"/>
      <c r="E443" s="6"/>
      <c r="F443" s="6"/>
    </row>
    <row r="444" spans="1:6" ht="23.25">
      <c r="A444" s="11"/>
      <c r="B444" s="14"/>
      <c r="C444" s="14"/>
      <c r="D444" s="9"/>
      <c r="E444" s="6"/>
      <c r="F444" s="6"/>
    </row>
    <row r="445" spans="1:6" ht="23.25">
      <c r="A445" s="11"/>
      <c r="B445" s="14"/>
      <c r="C445" s="14"/>
      <c r="D445" s="5"/>
      <c r="E445" s="6"/>
      <c r="F445" s="6"/>
    </row>
    <row r="446" spans="1:6" ht="24" thickBot="1">
      <c r="A446" s="12"/>
      <c r="B446" s="15"/>
      <c r="C446" s="15"/>
      <c r="D446" s="1"/>
      <c r="E446" s="24">
        <f>SUM(E435:E445)</f>
        <v>4834450.32</v>
      </c>
      <c r="F446" s="24">
        <f>SUM(F435:F445)</f>
        <v>4834450.32</v>
      </c>
    </row>
    <row r="447" spans="1:6" ht="24" thickTop="1">
      <c r="A447" s="11" t="s">
        <v>30</v>
      </c>
      <c r="B447" s="14"/>
      <c r="C447" s="14"/>
      <c r="D447" s="14"/>
      <c r="E447" s="14"/>
      <c r="F447" s="8"/>
    </row>
    <row r="448" spans="1:6" ht="23.25">
      <c r="A448" s="11"/>
      <c r="B448" s="14" t="s">
        <v>132</v>
      </c>
      <c r="C448" s="14"/>
      <c r="D448" s="14"/>
      <c r="E448" s="14"/>
      <c r="F448" s="8"/>
    </row>
    <row r="449" spans="1:6" ht="23.25">
      <c r="A449" s="11"/>
      <c r="B449" s="14" t="s">
        <v>133</v>
      </c>
      <c r="C449" s="14"/>
      <c r="D449" s="14"/>
      <c r="E449" s="14"/>
      <c r="F449" s="8"/>
    </row>
    <row r="450" spans="1:6" ht="23.25">
      <c r="A450" s="11"/>
      <c r="B450" s="14" t="s">
        <v>375</v>
      </c>
      <c r="C450" s="14"/>
      <c r="D450" s="14"/>
      <c r="E450" s="14"/>
      <c r="F450" s="8"/>
    </row>
    <row r="451" spans="1:6" ht="23.25">
      <c r="A451" s="11"/>
      <c r="B451" s="14"/>
      <c r="C451" s="14"/>
      <c r="D451" s="14"/>
      <c r="E451" s="14"/>
      <c r="F451" s="13"/>
    </row>
    <row r="452" spans="1:6" ht="23.25">
      <c r="A452" s="52"/>
      <c r="B452" s="52"/>
      <c r="C452" s="347"/>
      <c r="D452" s="347"/>
      <c r="E452" s="52"/>
      <c r="F452" s="39"/>
    </row>
    <row r="453" spans="1:6" ht="23.25">
      <c r="A453" s="14"/>
      <c r="B453" s="14"/>
      <c r="C453" s="14"/>
      <c r="D453" s="14"/>
      <c r="E453" s="14"/>
      <c r="F453" s="14"/>
    </row>
    <row r="454" spans="1:6" ht="23.25">
      <c r="A454" s="14"/>
      <c r="B454" s="14"/>
      <c r="C454" s="14"/>
      <c r="D454" s="337" t="s">
        <v>146</v>
      </c>
      <c r="E454" s="337"/>
      <c r="F454" s="337"/>
    </row>
    <row r="455" spans="1:6" ht="23.25">
      <c r="A455" s="14"/>
      <c r="B455" s="14"/>
      <c r="C455" s="14"/>
      <c r="D455" s="337" t="s">
        <v>147</v>
      </c>
      <c r="E455" s="337"/>
      <c r="F455" s="337"/>
    </row>
    <row r="456" spans="1:6" ht="23.25">
      <c r="A456" s="87"/>
      <c r="B456" s="87"/>
      <c r="C456" s="87"/>
      <c r="D456" s="337" t="s">
        <v>18</v>
      </c>
      <c r="E456" s="337"/>
      <c r="F456" s="337"/>
    </row>
    <row r="457" spans="1:6" ht="23.25">
      <c r="A457" s="87"/>
      <c r="B457" s="87"/>
      <c r="C457" s="87"/>
      <c r="D457" s="14"/>
      <c r="E457" s="14"/>
      <c r="F457" s="14"/>
    </row>
    <row r="458" spans="1:6" ht="23.25">
      <c r="A458" s="87"/>
      <c r="B458" s="87"/>
      <c r="C458" s="87"/>
      <c r="D458" s="21" t="s">
        <v>148</v>
      </c>
      <c r="E458" s="14"/>
      <c r="F458" s="14"/>
    </row>
    <row r="459" spans="1:6" ht="23.25">
      <c r="A459" s="87"/>
      <c r="B459" s="87"/>
      <c r="C459" s="87"/>
      <c r="D459" s="14"/>
      <c r="E459" s="14"/>
      <c r="F459" s="14"/>
    </row>
    <row r="460" spans="1:6" ht="23.25">
      <c r="A460" s="87"/>
      <c r="B460" s="87"/>
      <c r="C460" s="87"/>
      <c r="D460" s="337" t="s">
        <v>149</v>
      </c>
      <c r="E460" s="337"/>
      <c r="F460" s="337"/>
    </row>
    <row r="461" spans="1:6" ht="23.25">
      <c r="A461" s="87"/>
      <c r="B461" s="87"/>
      <c r="C461" s="87"/>
      <c r="D461" s="337" t="s">
        <v>150</v>
      </c>
      <c r="E461" s="337"/>
      <c r="F461" s="337"/>
    </row>
    <row r="462" spans="1:6" ht="23.25">
      <c r="A462" s="87"/>
      <c r="B462" s="87"/>
      <c r="C462" s="87"/>
      <c r="D462" s="337" t="s">
        <v>140</v>
      </c>
      <c r="E462" s="337"/>
      <c r="F462" s="337"/>
    </row>
    <row r="463" spans="1:6" ht="23.25">
      <c r="A463" s="41"/>
      <c r="B463" s="41"/>
      <c r="C463" s="41"/>
      <c r="D463" s="41"/>
      <c r="E463" s="38" t="s">
        <v>96</v>
      </c>
      <c r="F463" s="21" t="s">
        <v>409</v>
      </c>
    </row>
    <row r="464" spans="1:6" ht="23.25">
      <c r="A464" s="41"/>
      <c r="B464" s="41"/>
      <c r="C464" s="41"/>
      <c r="D464" s="41"/>
      <c r="E464" s="38" t="s">
        <v>13</v>
      </c>
      <c r="F464" s="36" t="s">
        <v>405</v>
      </c>
    </row>
    <row r="465" spans="1:6" ht="23.25">
      <c r="A465" s="348" t="s">
        <v>97</v>
      </c>
      <c r="B465" s="348"/>
      <c r="C465" s="348"/>
      <c r="D465" s="348"/>
      <c r="E465" s="348"/>
      <c r="F465" s="348"/>
    </row>
    <row r="466" spans="1:6" ht="23.25">
      <c r="A466" s="317" t="s">
        <v>145</v>
      </c>
      <c r="B466" s="317"/>
      <c r="C466" s="317"/>
      <c r="D466" s="317"/>
      <c r="E466" s="317"/>
      <c r="F466" s="317"/>
    </row>
    <row r="467" spans="1:6" ht="23.25">
      <c r="A467" s="349" t="s">
        <v>44</v>
      </c>
      <c r="B467" s="349"/>
      <c r="C467" s="349"/>
      <c r="D467" s="33" t="s">
        <v>71</v>
      </c>
      <c r="E467" s="33" t="s">
        <v>26</v>
      </c>
      <c r="F467" s="110" t="s">
        <v>27</v>
      </c>
    </row>
    <row r="468" spans="1:6" ht="23.25">
      <c r="A468" s="32" t="s">
        <v>26</v>
      </c>
      <c r="B468" s="14" t="s">
        <v>106</v>
      </c>
      <c r="C468" s="14"/>
      <c r="D468" s="53">
        <v>111201</v>
      </c>
      <c r="E468" s="60">
        <v>4500</v>
      </c>
      <c r="F468" s="17"/>
    </row>
    <row r="469" spans="1:6" ht="23.25">
      <c r="A469" s="11"/>
      <c r="B469" s="21" t="s">
        <v>27</v>
      </c>
      <c r="C469" s="14" t="s">
        <v>61</v>
      </c>
      <c r="D469" s="9">
        <v>532000</v>
      </c>
      <c r="E469" s="6"/>
      <c r="F469" s="60">
        <f>SUM(E468:E468)</f>
        <v>4500</v>
      </c>
    </row>
    <row r="470" spans="1:6" ht="23.25">
      <c r="A470" s="11"/>
      <c r="B470" s="21"/>
      <c r="C470" s="14"/>
      <c r="D470" s="9"/>
      <c r="E470" s="6"/>
      <c r="F470" s="60"/>
    </row>
    <row r="471" spans="1:6" ht="23.25">
      <c r="A471" s="11"/>
      <c r="B471" s="21"/>
      <c r="C471" s="14"/>
      <c r="D471" s="9"/>
      <c r="E471" s="6"/>
      <c r="F471" s="60"/>
    </row>
    <row r="472" spans="1:6" ht="23.25">
      <c r="A472" s="11"/>
      <c r="B472" s="21"/>
      <c r="C472" s="14"/>
      <c r="D472" s="9"/>
      <c r="E472" s="6"/>
      <c r="F472" s="60"/>
    </row>
    <row r="473" spans="1:6" ht="23.25">
      <c r="A473" s="11"/>
      <c r="B473" s="21"/>
      <c r="C473" s="14"/>
      <c r="D473" s="9"/>
      <c r="E473" s="6"/>
      <c r="F473" s="60"/>
    </row>
    <row r="474" spans="1:6" ht="23.25">
      <c r="A474" s="11"/>
      <c r="B474" s="21"/>
      <c r="C474" s="14"/>
      <c r="D474" s="9"/>
      <c r="E474" s="6"/>
      <c r="F474" s="60"/>
    </row>
    <row r="475" spans="1:6" ht="23.25">
      <c r="A475" s="11"/>
      <c r="B475" s="21"/>
      <c r="C475" s="14"/>
      <c r="D475" s="9"/>
      <c r="E475" s="6"/>
      <c r="F475" s="60"/>
    </row>
    <row r="476" spans="1:6" ht="23.25">
      <c r="A476" s="11"/>
      <c r="B476" s="14"/>
      <c r="C476" s="14"/>
      <c r="D476" s="9"/>
      <c r="E476" s="6"/>
      <c r="F476" s="6"/>
    </row>
    <row r="477" spans="1:6" ht="23.25">
      <c r="A477" s="11"/>
      <c r="B477" s="14"/>
      <c r="C477" s="14"/>
      <c r="D477" s="9"/>
      <c r="E477" s="6"/>
      <c r="F477" s="6"/>
    </row>
    <row r="478" spans="1:6" ht="23.25">
      <c r="A478" s="11"/>
      <c r="B478" s="14"/>
      <c r="C478" s="14"/>
      <c r="D478" s="9"/>
      <c r="E478" s="6"/>
      <c r="F478" s="6"/>
    </row>
    <row r="479" spans="1:6" ht="23.25">
      <c r="A479" s="11"/>
      <c r="B479" s="14"/>
      <c r="C479" s="14"/>
      <c r="D479" s="5"/>
      <c r="E479" s="6"/>
      <c r="F479" s="6"/>
    </row>
    <row r="480" spans="1:6" ht="23.25">
      <c r="A480" s="11"/>
      <c r="B480" s="14"/>
      <c r="C480" s="14"/>
      <c r="D480" s="5"/>
      <c r="E480" s="85">
        <f>SUM(E468:E479)</f>
        <v>4500</v>
      </c>
      <c r="F480" s="85">
        <f>SUM(F468:F479)</f>
        <v>4500</v>
      </c>
    </row>
    <row r="481" spans="1:6" ht="23.25">
      <c r="A481" s="32" t="s">
        <v>30</v>
      </c>
      <c r="B481" s="18"/>
      <c r="C481" s="18"/>
      <c r="D481" s="18"/>
      <c r="E481" s="18"/>
      <c r="F481" s="78"/>
    </row>
    <row r="482" spans="1:6" ht="23.25">
      <c r="A482" s="11"/>
      <c r="B482" s="14" t="s">
        <v>403</v>
      </c>
      <c r="C482" s="14"/>
      <c r="D482" s="14"/>
      <c r="E482" s="14"/>
      <c r="F482" s="8"/>
    </row>
    <row r="483" spans="1:6" ht="23.25">
      <c r="A483" s="11"/>
      <c r="B483" s="14" t="s">
        <v>404</v>
      </c>
      <c r="C483" s="14"/>
      <c r="D483" s="14"/>
      <c r="E483" s="14"/>
      <c r="F483" s="8"/>
    </row>
    <row r="484" spans="1:6" ht="23.25">
      <c r="A484" s="12"/>
      <c r="B484" s="15"/>
      <c r="C484" s="15"/>
      <c r="D484" s="15"/>
      <c r="E484" s="15"/>
      <c r="F484" s="13"/>
    </row>
    <row r="485" spans="1:6" ht="23.25">
      <c r="A485" s="18"/>
      <c r="B485" s="18"/>
      <c r="C485" s="18"/>
      <c r="D485" s="18"/>
      <c r="E485" s="18"/>
      <c r="F485" s="18"/>
    </row>
    <row r="486" spans="1:6" ht="23.25">
      <c r="A486" s="14"/>
      <c r="B486" s="14"/>
      <c r="C486" s="14"/>
      <c r="D486" s="14"/>
      <c r="E486" s="14"/>
      <c r="F486" s="14"/>
    </row>
    <row r="487" spans="1:6" ht="23.25">
      <c r="A487" s="14"/>
      <c r="B487" s="14"/>
      <c r="C487" s="14"/>
      <c r="D487" s="337" t="s">
        <v>146</v>
      </c>
      <c r="E487" s="337"/>
      <c r="F487" s="337"/>
    </row>
    <row r="488" spans="1:6" ht="23.25">
      <c r="A488" s="14"/>
      <c r="B488" s="14"/>
      <c r="C488" s="14"/>
      <c r="D488" s="337" t="s">
        <v>147</v>
      </c>
      <c r="E488" s="337"/>
      <c r="F488" s="337"/>
    </row>
    <row r="489" spans="1:6" ht="23.25">
      <c r="A489" s="14"/>
      <c r="B489" s="14"/>
      <c r="C489" s="14"/>
      <c r="D489" s="337" t="s">
        <v>18</v>
      </c>
      <c r="E489" s="337"/>
      <c r="F489" s="337"/>
    </row>
    <row r="490" spans="1:6" ht="23.25">
      <c r="A490" s="14"/>
      <c r="B490" s="14"/>
      <c r="C490" s="14"/>
      <c r="D490" s="14"/>
      <c r="E490" s="14"/>
      <c r="F490" s="14"/>
    </row>
    <row r="491" spans="1:6" ht="23.25">
      <c r="A491" s="14"/>
      <c r="B491" s="14"/>
      <c r="C491" s="14"/>
      <c r="D491" s="21" t="s">
        <v>148</v>
      </c>
      <c r="E491" s="14"/>
      <c r="F491" s="14"/>
    </row>
    <row r="492" spans="1:6" ht="23.25">
      <c r="A492" s="14"/>
      <c r="B492" s="14"/>
      <c r="C492" s="14"/>
      <c r="D492" s="14"/>
      <c r="E492" s="14"/>
      <c r="F492" s="14"/>
    </row>
    <row r="493" spans="1:6" ht="23.25">
      <c r="A493" s="14"/>
      <c r="B493" s="14"/>
      <c r="C493" s="14"/>
      <c r="D493" s="337" t="s">
        <v>149</v>
      </c>
      <c r="E493" s="337"/>
      <c r="F493" s="337"/>
    </row>
    <row r="494" spans="1:6" ht="23.25">
      <c r="A494" s="14"/>
      <c r="B494" s="14"/>
      <c r="C494" s="14"/>
      <c r="D494" s="337" t="s">
        <v>150</v>
      </c>
      <c r="E494" s="337"/>
      <c r="F494" s="337"/>
    </row>
    <row r="495" spans="1:6" ht="23.25">
      <c r="A495" s="14"/>
      <c r="B495" s="14"/>
      <c r="C495" s="14"/>
      <c r="D495" s="337" t="s">
        <v>140</v>
      </c>
      <c r="E495" s="337"/>
      <c r="F495" s="337"/>
    </row>
    <row r="496" spans="1:6" ht="23.25">
      <c r="A496" s="41"/>
      <c r="B496" s="41"/>
      <c r="C496" s="41"/>
      <c r="D496" s="41"/>
      <c r="E496" s="38" t="s">
        <v>96</v>
      </c>
      <c r="F496" s="21" t="s">
        <v>421</v>
      </c>
    </row>
    <row r="497" spans="1:6" ht="23.25">
      <c r="A497" s="41"/>
      <c r="B497" s="41"/>
      <c r="C497" s="41"/>
      <c r="D497" s="41"/>
      <c r="E497" s="38" t="s">
        <v>13</v>
      </c>
      <c r="F497" s="36" t="s">
        <v>376</v>
      </c>
    </row>
    <row r="498" spans="1:6" ht="23.25">
      <c r="A498" s="348" t="s">
        <v>97</v>
      </c>
      <c r="B498" s="348"/>
      <c r="C498" s="348"/>
      <c r="D498" s="348"/>
      <c r="E498" s="348"/>
      <c r="F498" s="348"/>
    </row>
    <row r="499" spans="1:6" ht="23.25">
      <c r="A499" s="317" t="s">
        <v>145</v>
      </c>
      <c r="B499" s="317"/>
      <c r="C499" s="317"/>
      <c r="D499" s="317"/>
      <c r="E499" s="317"/>
      <c r="F499" s="317"/>
    </row>
    <row r="500" spans="1:6" ht="23.25">
      <c r="A500" s="349" t="s">
        <v>44</v>
      </c>
      <c r="B500" s="349"/>
      <c r="C500" s="349"/>
      <c r="D500" s="33" t="s">
        <v>71</v>
      </c>
      <c r="E500" s="33" t="s">
        <v>26</v>
      </c>
      <c r="F500" s="197" t="s">
        <v>27</v>
      </c>
    </row>
    <row r="501" spans="1:6" ht="23.25">
      <c r="A501" s="32" t="s">
        <v>26</v>
      </c>
      <c r="B501" s="14" t="s">
        <v>406</v>
      </c>
      <c r="C501" s="14"/>
      <c r="D501" s="53">
        <v>7110700</v>
      </c>
      <c r="E501" s="60">
        <v>766000</v>
      </c>
      <c r="F501" s="17"/>
    </row>
    <row r="502" spans="1:6" ht="23.25">
      <c r="A502" s="11"/>
      <c r="B502" s="21" t="s">
        <v>27</v>
      </c>
      <c r="C502" s="14" t="s">
        <v>170</v>
      </c>
      <c r="D502" s="9">
        <v>113100</v>
      </c>
      <c r="E502" s="6"/>
      <c r="F502" s="60">
        <f>SUM(E501:E501)</f>
        <v>766000</v>
      </c>
    </row>
    <row r="503" spans="1:6" ht="23.25">
      <c r="A503" s="11"/>
      <c r="B503" s="21"/>
      <c r="C503" s="14"/>
      <c r="D503" s="9"/>
      <c r="E503" s="6"/>
      <c r="F503" s="60"/>
    </row>
    <row r="504" spans="1:6" ht="23.25">
      <c r="A504" s="11"/>
      <c r="B504" s="21"/>
      <c r="C504" s="14"/>
      <c r="D504" s="9"/>
      <c r="E504" s="6"/>
      <c r="F504" s="60"/>
    </row>
    <row r="505" spans="1:6" ht="23.25">
      <c r="A505" s="11"/>
      <c r="B505" s="21"/>
      <c r="C505" s="14"/>
      <c r="D505" s="9"/>
      <c r="E505" s="6"/>
      <c r="F505" s="60"/>
    </row>
    <row r="506" spans="1:6" ht="23.25">
      <c r="A506" s="11"/>
      <c r="B506" s="21"/>
      <c r="C506" s="14"/>
      <c r="D506" s="9"/>
      <c r="E506" s="6"/>
      <c r="F506" s="60"/>
    </row>
    <row r="507" spans="1:6" ht="23.25">
      <c r="A507" s="11"/>
      <c r="B507" s="21"/>
      <c r="C507" s="14"/>
      <c r="D507" s="9"/>
      <c r="E507" s="6"/>
      <c r="F507" s="60"/>
    </row>
    <row r="508" spans="1:6" ht="23.25">
      <c r="A508" s="11"/>
      <c r="B508" s="21"/>
      <c r="C508" s="14"/>
      <c r="D508" s="9"/>
      <c r="E508" s="6"/>
      <c r="F508" s="60"/>
    </row>
    <row r="509" spans="1:6" ht="23.25">
      <c r="A509" s="11"/>
      <c r="B509" s="14"/>
      <c r="C509" s="14"/>
      <c r="D509" s="9"/>
      <c r="E509" s="6"/>
      <c r="F509" s="6"/>
    </row>
    <row r="510" spans="1:6" ht="23.25">
      <c r="A510" s="11"/>
      <c r="B510" s="14"/>
      <c r="C510" s="14"/>
      <c r="D510" s="9"/>
      <c r="E510" s="6"/>
      <c r="F510" s="6"/>
    </row>
    <row r="511" spans="1:6" ht="23.25">
      <c r="A511" s="11"/>
      <c r="B511" s="14"/>
      <c r="C511" s="14"/>
      <c r="D511" s="5"/>
      <c r="E511" s="6"/>
      <c r="F511" s="6"/>
    </row>
    <row r="512" spans="1:6" ht="23.25">
      <c r="A512" s="11"/>
      <c r="B512" s="14"/>
      <c r="C512" s="14"/>
      <c r="D512" s="5"/>
      <c r="E512" s="85">
        <f>SUM(E501:E511)</f>
        <v>766000</v>
      </c>
      <c r="F512" s="85">
        <f>SUM(F501:F511)</f>
        <v>766000</v>
      </c>
    </row>
    <row r="513" spans="1:6" ht="23.25">
      <c r="A513" s="32" t="s">
        <v>30</v>
      </c>
      <c r="B513" s="18"/>
      <c r="C513" s="18"/>
      <c r="D513" s="18"/>
      <c r="E513" s="18"/>
      <c r="F513" s="78"/>
    </row>
    <row r="514" spans="1:6" ht="23.25">
      <c r="A514" s="59"/>
      <c r="B514" s="14" t="s">
        <v>356</v>
      </c>
      <c r="C514" s="14"/>
      <c r="D514" s="14"/>
      <c r="E514" s="14"/>
      <c r="F514" s="8"/>
    </row>
    <row r="515" spans="1:6" ht="23.25">
      <c r="A515" s="59"/>
      <c r="B515" s="14" t="s">
        <v>407</v>
      </c>
      <c r="C515" s="14"/>
      <c r="D515" s="14"/>
      <c r="E515" s="14"/>
      <c r="F515" s="8"/>
    </row>
    <row r="516" spans="1:6" ht="23.25">
      <c r="A516" s="11"/>
      <c r="B516" s="14" t="s">
        <v>408</v>
      </c>
      <c r="C516" s="14"/>
      <c r="D516" s="14"/>
      <c r="E516" s="14"/>
      <c r="F516" s="8"/>
    </row>
    <row r="517" spans="1:6" ht="23.25">
      <c r="A517" s="12"/>
      <c r="B517" s="15"/>
      <c r="C517" s="15"/>
      <c r="D517" s="15"/>
      <c r="E517" s="15"/>
      <c r="F517" s="13"/>
    </row>
    <row r="518" spans="1:6" ht="23.25">
      <c r="A518" s="18"/>
      <c r="B518" s="18"/>
      <c r="C518" s="18"/>
      <c r="D518" s="18"/>
      <c r="E518" s="18"/>
      <c r="F518" s="18"/>
    </row>
    <row r="519" spans="1:6" ht="23.25">
      <c r="A519" s="14"/>
      <c r="B519" s="14"/>
      <c r="C519" s="14"/>
      <c r="D519" s="14"/>
      <c r="E519" s="14"/>
      <c r="F519" s="14"/>
    </row>
    <row r="520" spans="1:6" ht="23.25">
      <c r="A520" s="14"/>
      <c r="B520" s="14"/>
      <c r="C520" s="14"/>
      <c r="D520" s="337" t="s">
        <v>146</v>
      </c>
      <c r="E520" s="337"/>
      <c r="F520" s="337"/>
    </row>
    <row r="521" spans="1:6" ht="23.25">
      <c r="A521" s="14"/>
      <c r="B521" s="14"/>
      <c r="C521" s="14"/>
      <c r="D521" s="337" t="s">
        <v>147</v>
      </c>
      <c r="E521" s="337"/>
      <c r="F521" s="337"/>
    </row>
    <row r="522" spans="1:6" ht="23.25">
      <c r="A522" s="14"/>
      <c r="B522" s="14"/>
      <c r="C522" s="14"/>
      <c r="D522" s="337" t="s">
        <v>18</v>
      </c>
      <c r="E522" s="337"/>
      <c r="F522" s="337"/>
    </row>
    <row r="523" spans="1:6" ht="23.25">
      <c r="A523" s="14"/>
      <c r="B523" s="14"/>
      <c r="C523" s="14"/>
      <c r="D523" s="14"/>
      <c r="E523" s="14"/>
      <c r="F523" s="14"/>
    </row>
    <row r="524" spans="1:6" ht="23.25">
      <c r="A524" s="14"/>
      <c r="B524" s="14"/>
      <c r="C524" s="14"/>
      <c r="D524" s="21" t="s">
        <v>148</v>
      </c>
      <c r="E524" s="14"/>
      <c r="F524" s="14"/>
    </row>
    <row r="525" spans="1:6" ht="23.25">
      <c r="A525" s="14"/>
      <c r="B525" s="14"/>
      <c r="C525" s="14"/>
      <c r="D525" s="14"/>
      <c r="E525" s="14"/>
      <c r="F525" s="14"/>
    </row>
    <row r="526" spans="1:6" ht="23.25">
      <c r="A526" s="14"/>
      <c r="B526" s="14"/>
      <c r="C526" s="14"/>
      <c r="D526" s="337" t="s">
        <v>149</v>
      </c>
      <c r="E526" s="337"/>
      <c r="F526" s="337"/>
    </row>
    <row r="527" spans="1:6" ht="23.25">
      <c r="A527" s="14"/>
      <c r="B527" s="14"/>
      <c r="C527" s="14"/>
      <c r="D527" s="337" t="s">
        <v>150</v>
      </c>
      <c r="E527" s="337"/>
      <c r="F527" s="337"/>
    </row>
    <row r="528" spans="1:6" ht="23.25">
      <c r="A528" s="14"/>
      <c r="B528" s="14"/>
      <c r="C528" s="14"/>
      <c r="D528" s="337" t="s">
        <v>140</v>
      </c>
      <c r="E528" s="337"/>
      <c r="F528" s="337"/>
    </row>
    <row r="529" spans="1:6" ht="23.25">
      <c r="A529" s="41"/>
      <c r="B529" s="41"/>
      <c r="C529" s="41"/>
      <c r="D529" s="41"/>
      <c r="E529" s="38" t="s">
        <v>96</v>
      </c>
      <c r="F529" s="21" t="s">
        <v>431</v>
      </c>
    </row>
    <row r="530" spans="1:6" ht="23.25">
      <c r="A530" s="41"/>
      <c r="B530" s="41"/>
      <c r="C530" s="41"/>
      <c r="D530" s="41"/>
      <c r="E530" s="38" t="s">
        <v>13</v>
      </c>
      <c r="F530" s="36" t="s">
        <v>376</v>
      </c>
    </row>
    <row r="531" spans="1:6" ht="23.25">
      <c r="A531" s="348" t="s">
        <v>97</v>
      </c>
      <c r="B531" s="348"/>
      <c r="C531" s="348"/>
      <c r="D531" s="348"/>
      <c r="E531" s="348"/>
      <c r="F531" s="348"/>
    </row>
    <row r="532" spans="1:6" ht="23.25">
      <c r="A532" s="317" t="s">
        <v>145</v>
      </c>
      <c r="B532" s="317"/>
      <c r="C532" s="317"/>
      <c r="D532" s="317"/>
      <c r="E532" s="317"/>
      <c r="F532" s="317"/>
    </row>
    <row r="533" spans="1:6" ht="23.25">
      <c r="A533" s="349" t="s">
        <v>44</v>
      </c>
      <c r="B533" s="349"/>
      <c r="C533" s="349"/>
      <c r="D533" s="33" t="s">
        <v>71</v>
      </c>
      <c r="E533" s="33" t="s">
        <v>26</v>
      </c>
      <c r="F533" s="197" t="s">
        <v>27</v>
      </c>
    </row>
    <row r="534" spans="1:6" ht="23.25">
      <c r="A534" s="32" t="s">
        <v>26</v>
      </c>
      <c r="B534" s="14" t="s">
        <v>285</v>
      </c>
      <c r="C534" s="14"/>
      <c r="D534" s="53">
        <v>7110800</v>
      </c>
      <c r="E534" s="60">
        <v>231200</v>
      </c>
      <c r="F534" s="17"/>
    </row>
    <row r="535" spans="1:6" ht="23.25">
      <c r="A535" s="11"/>
      <c r="B535" s="21" t="s">
        <v>27</v>
      </c>
      <c r="C535" s="14" t="s">
        <v>170</v>
      </c>
      <c r="D535" s="9">
        <v>113100</v>
      </c>
      <c r="E535" s="6"/>
      <c r="F535" s="60">
        <f>SUM(E534:E534)</f>
        <v>231200</v>
      </c>
    </row>
    <row r="536" spans="1:6" ht="23.25">
      <c r="A536" s="11"/>
      <c r="B536" s="21"/>
      <c r="C536" s="14"/>
      <c r="D536" s="9"/>
      <c r="E536" s="6"/>
      <c r="F536" s="60"/>
    </row>
    <row r="537" spans="1:6" ht="23.25">
      <c r="A537" s="11"/>
      <c r="B537" s="21"/>
      <c r="C537" s="14"/>
      <c r="D537" s="9"/>
      <c r="E537" s="6"/>
      <c r="F537" s="60"/>
    </row>
    <row r="538" spans="1:6" ht="23.25">
      <c r="A538" s="11"/>
      <c r="B538" s="21"/>
      <c r="C538" s="14"/>
      <c r="D538" s="9"/>
      <c r="E538" s="6"/>
      <c r="F538" s="60"/>
    </row>
    <row r="539" spans="1:6" ht="23.25">
      <c r="A539" s="11"/>
      <c r="B539" s="21"/>
      <c r="C539" s="14"/>
      <c r="D539" s="9"/>
      <c r="E539" s="6"/>
      <c r="F539" s="60"/>
    </row>
    <row r="540" spans="1:6" ht="23.25">
      <c r="A540" s="11"/>
      <c r="B540" s="21"/>
      <c r="C540" s="14"/>
      <c r="D540" s="9"/>
      <c r="E540" s="6"/>
      <c r="F540" s="60"/>
    </row>
    <row r="541" spans="1:6" ht="23.25">
      <c r="A541" s="11"/>
      <c r="B541" s="21"/>
      <c r="C541" s="14"/>
      <c r="D541" s="9"/>
      <c r="E541" s="6"/>
      <c r="F541" s="60"/>
    </row>
    <row r="542" spans="1:6" ht="23.25">
      <c r="A542" s="11"/>
      <c r="B542" s="14"/>
      <c r="C542" s="14"/>
      <c r="D542" s="9"/>
      <c r="E542" s="6"/>
      <c r="F542" s="6"/>
    </row>
    <row r="543" spans="1:6" ht="23.25">
      <c r="A543" s="11"/>
      <c r="B543" s="14"/>
      <c r="C543" s="14"/>
      <c r="D543" s="9"/>
      <c r="E543" s="6"/>
      <c r="F543" s="6"/>
    </row>
    <row r="544" spans="1:6" ht="23.25">
      <c r="A544" s="11"/>
      <c r="B544" s="14"/>
      <c r="C544" s="14"/>
      <c r="D544" s="5"/>
      <c r="E544" s="6"/>
      <c r="F544" s="6"/>
    </row>
    <row r="545" spans="1:6" ht="23.25">
      <c r="A545" s="11"/>
      <c r="B545" s="14"/>
      <c r="C545" s="14"/>
      <c r="D545" s="5"/>
      <c r="E545" s="85">
        <f>SUM(E534:E544)</f>
        <v>231200</v>
      </c>
      <c r="F545" s="85">
        <f>SUM(F534:F544)</f>
        <v>231200</v>
      </c>
    </row>
    <row r="546" spans="1:6" ht="23.25">
      <c r="A546" s="32" t="s">
        <v>30</v>
      </c>
      <c r="B546" s="18"/>
      <c r="C546" s="18"/>
      <c r="D546" s="18"/>
      <c r="E546" s="18"/>
      <c r="F546" s="78"/>
    </row>
    <row r="547" spans="1:6" ht="23.25">
      <c r="A547" s="59"/>
      <c r="B547" s="14" t="s">
        <v>360</v>
      </c>
      <c r="C547" s="14"/>
      <c r="D547" s="14"/>
      <c r="E547" s="14"/>
      <c r="F547" s="8"/>
    </row>
    <row r="548" spans="1:6" ht="23.25">
      <c r="A548" s="59"/>
      <c r="B548" s="14" t="s">
        <v>410</v>
      </c>
      <c r="C548" s="14"/>
      <c r="D548" s="14"/>
      <c r="E548" s="14"/>
      <c r="F548" s="8"/>
    </row>
    <row r="549" spans="1:6" ht="23.25">
      <c r="A549" s="11"/>
      <c r="B549" s="14" t="s">
        <v>411</v>
      </c>
      <c r="C549" s="14"/>
      <c r="D549" s="14"/>
      <c r="E549" s="14"/>
      <c r="F549" s="8"/>
    </row>
    <row r="550" spans="1:6" ht="23.25">
      <c r="A550" s="12"/>
      <c r="B550" s="15"/>
      <c r="C550" s="15"/>
      <c r="D550" s="15"/>
      <c r="E550" s="15"/>
      <c r="F550" s="13"/>
    </row>
    <row r="551" spans="1:6" ht="23.25">
      <c r="A551" s="18"/>
      <c r="B551" s="18"/>
      <c r="C551" s="18"/>
      <c r="D551" s="18"/>
      <c r="E551" s="18"/>
      <c r="F551" s="18"/>
    </row>
    <row r="552" spans="1:6" ht="23.25">
      <c r="A552" s="14"/>
      <c r="B552" s="14"/>
      <c r="C552" s="14"/>
      <c r="D552" s="14"/>
      <c r="E552" s="14"/>
      <c r="F552" s="14"/>
    </row>
    <row r="553" spans="1:6" ht="23.25">
      <c r="A553" s="14"/>
      <c r="B553" s="14"/>
      <c r="C553" s="14"/>
      <c r="D553" s="337" t="s">
        <v>146</v>
      </c>
      <c r="E553" s="337"/>
      <c r="F553" s="337"/>
    </row>
    <row r="554" spans="1:6" ht="23.25">
      <c r="A554" s="14"/>
      <c r="B554" s="14"/>
      <c r="C554" s="14"/>
      <c r="D554" s="337" t="s">
        <v>147</v>
      </c>
      <c r="E554" s="337"/>
      <c r="F554" s="337"/>
    </row>
    <row r="555" spans="1:6" ht="23.25">
      <c r="A555" s="14"/>
      <c r="B555" s="14"/>
      <c r="C555" s="14"/>
      <c r="D555" s="337" t="s">
        <v>18</v>
      </c>
      <c r="E555" s="337"/>
      <c r="F555" s="337"/>
    </row>
    <row r="556" spans="1:6" ht="23.25">
      <c r="A556" s="14"/>
      <c r="B556" s="14"/>
      <c r="C556" s="14"/>
      <c r="D556" s="14"/>
      <c r="E556" s="14"/>
      <c r="F556" s="14"/>
    </row>
    <row r="557" spans="1:6" ht="23.25">
      <c r="A557" s="14"/>
      <c r="B557" s="14"/>
      <c r="C557" s="14"/>
      <c r="D557" s="21" t="s">
        <v>148</v>
      </c>
      <c r="E557" s="14"/>
      <c r="F557" s="14"/>
    </row>
    <row r="558" spans="1:6" ht="23.25">
      <c r="A558" s="14"/>
      <c r="B558" s="14"/>
      <c r="C558" s="14"/>
      <c r="D558" s="14"/>
      <c r="E558" s="14"/>
      <c r="F558" s="14"/>
    </row>
    <row r="559" spans="1:6" ht="23.25">
      <c r="A559" s="14"/>
      <c r="B559" s="14"/>
      <c r="C559" s="14"/>
      <c r="D559" s="337" t="s">
        <v>149</v>
      </c>
      <c r="E559" s="337"/>
      <c r="F559" s="337"/>
    </row>
    <row r="560" spans="1:6" ht="23.25">
      <c r="A560" s="14"/>
      <c r="B560" s="14"/>
      <c r="C560" s="14"/>
      <c r="D560" s="337" t="s">
        <v>150</v>
      </c>
      <c r="E560" s="337"/>
      <c r="F560" s="337"/>
    </row>
    <row r="561" spans="1:6" ht="23.25">
      <c r="A561" s="14"/>
      <c r="B561" s="14"/>
      <c r="C561" s="14"/>
      <c r="D561" s="337" t="s">
        <v>140</v>
      </c>
      <c r="E561" s="337"/>
      <c r="F561" s="337"/>
    </row>
    <row r="562" spans="1:6" ht="23.25">
      <c r="A562" s="41"/>
      <c r="B562" s="41"/>
      <c r="C562" s="41"/>
      <c r="D562" s="41"/>
      <c r="E562" s="38" t="s">
        <v>96</v>
      </c>
      <c r="F562" s="21" t="s">
        <v>432</v>
      </c>
    </row>
    <row r="563" spans="1:6" ht="23.25">
      <c r="A563" s="41"/>
      <c r="B563" s="41"/>
      <c r="C563" s="41" t="s">
        <v>142</v>
      </c>
      <c r="D563" s="41"/>
      <c r="E563" s="38" t="s">
        <v>13</v>
      </c>
      <c r="F563" s="21" t="s">
        <v>279</v>
      </c>
    </row>
    <row r="564" spans="1:6" ht="23.25">
      <c r="A564" s="348" t="s">
        <v>97</v>
      </c>
      <c r="B564" s="348"/>
      <c r="C564" s="348"/>
      <c r="D564" s="348"/>
      <c r="E564" s="348"/>
      <c r="F564" s="348"/>
    </row>
    <row r="565" spans="1:6" ht="23.25">
      <c r="A565" s="317" t="s">
        <v>145</v>
      </c>
      <c r="B565" s="317"/>
      <c r="C565" s="317"/>
      <c r="D565" s="317"/>
      <c r="E565" s="317"/>
      <c r="F565" s="317"/>
    </row>
    <row r="566" spans="1:6" ht="23.25">
      <c r="A566" s="349" t="s">
        <v>44</v>
      </c>
      <c r="B566" s="349"/>
      <c r="C566" s="349"/>
      <c r="D566" s="33" t="s">
        <v>71</v>
      </c>
      <c r="E566" s="33" t="s">
        <v>26</v>
      </c>
      <c r="F566" s="197" t="s">
        <v>27</v>
      </c>
    </row>
    <row r="567" spans="1:6" ht="23.25">
      <c r="A567" s="32" t="s">
        <v>26</v>
      </c>
      <c r="B567" s="18" t="s">
        <v>106</v>
      </c>
      <c r="C567" s="78"/>
      <c r="D567" s="16">
        <v>111201</v>
      </c>
      <c r="E567" s="60">
        <v>6358252.2999999998</v>
      </c>
      <c r="F567" s="17"/>
    </row>
    <row r="568" spans="1:6" ht="23.25">
      <c r="A568" s="11"/>
      <c r="B568" s="21" t="s">
        <v>27</v>
      </c>
      <c r="C568" s="14" t="s">
        <v>141</v>
      </c>
      <c r="D568" s="9">
        <v>111203</v>
      </c>
      <c r="E568" s="6"/>
      <c r="F568" s="60">
        <f>SUM(E567:E568)</f>
        <v>6358252.2999999998</v>
      </c>
    </row>
    <row r="569" spans="1:6" ht="23.25">
      <c r="A569" s="11"/>
      <c r="B569" s="21"/>
      <c r="C569" s="14"/>
      <c r="D569" s="9"/>
      <c r="E569" s="6"/>
      <c r="F569" s="60"/>
    </row>
    <row r="570" spans="1:6" ht="23.25">
      <c r="A570" s="11"/>
      <c r="B570" s="21"/>
      <c r="C570" s="14"/>
      <c r="D570" s="9"/>
      <c r="E570" s="6"/>
      <c r="F570" s="60"/>
    </row>
    <row r="571" spans="1:6" ht="23.25">
      <c r="A571" s="11"/>
      <c r="B571" s="21"/>
      <c r="C571" s="14"/>
      <c r="D571" s="9"/>
      <c r="E571" s="6"/>
      <c r="F571" s="60"/>
    </row>
    <row r="572" spans="1:6" ht="23.25">
      <c r="A572" s="11"/>
      <c r="B572" s="21"/>
      <c r="C572" s="3"/>
      <c r="D572" s="9"/>
      <c r="E572" s="6"/>
      <c r="F572" s="60"/>
    </row>
    <row r="573" spans="1:6" ht="23.25">
      <c r="A573" s="11"/>
      <c r="B573" s="21"/>
      <c r="C573" s="14"/>
      <c r="D573" s="9"/>
      <c r="E573" s="6"/>
      <c r="F573" s="60"/>
    </row>
    <row r="574" spans="1:6" ht="23.25">
      <c r="A574" s="11"/>
      <c r="B574" s="21"/>
      <c r="C574" s="14"/>
      <c r="D574" s="9"/>
      <c r="E574" s="6"/>
      <c r="F574" s="60"/>
    </row>
    <row r="575" spans="1:6" ht="23.25">
      <c r="A575" s="11"/>
      <c r="B575" s="14"/>
      <c r="C575" s="14"/>
      <c r="D575" s="9"/>
      <c r="E575" s="6"/>
      <c r="F575" s="6"/>
    </row>
    <row r="576" spans="1:6" ht="23.25">
      <c r="A576" s="11"/>
      <c r="B576" s="14"/>
      <c r="C576" s="14"/>
      <c r="D576" s="9"/>
      <c r="E576" s="6"/>
      <c r="F576" s="6"/>
    </row>
    <row r="577" spans="1:6" ht="23.25">
      <c r="A577" s="11"/>
      <c r="B577" s="14"/>
      <c r="C577" s="14"/>
      <c r="D577" s="5"/>
      <c r="E577" s="6"/>
      <c r="F577" s="6"/>
    </row>
    <row r="578" spans="1:6" ht="24" thickBot="1">
      <c r="A578" s="12"/>
      <c r="B578" s="15"/>
      <c r="C578" s="15"/>
      <c r="D578" s="1"/>
      <c r="E578" s="24">
        <f>SUM(E567:E577)</f>
        <v>6358252.2999999998</v>
      </c>
      <c r="F578" s="24">
        <f>SUM(F567:F577)</f>
        <v>6358252.2999999998</v>
      </c>
    </row>
    <row r="579" spans="1:6" ht="24" thickTop="1">
      <c r="A579" s="11" t="s">
        <v>30</v>
      </c>
      <c r="B579" s="14"/>
      <c r="C579" s="14"/>
      <c r="D579" s="14"/>
      <c r="E579" s="14"/>
      <c r="F579" s="8"/>
    </row>
    <row r="580" spans="1:6" ht="23.25">
      <c r="A580" s="11"/>
      <c r="B580" s="14" t="s">
        <v>132</v>
      </c>
      <c r="C580" s="14"/>
      <c r="D580" s="14"/>
      <c r="E580" s="14"/>
      <c r="F580" s="8"/>
    </row>
    <row r="581" spans="1:6" ht="23.25">
      <c r="A581" s="11"/>
      <c r="B581" s="14" t="s">
        <v>133</v>
      </c>
      <c r="C581" s="14"/>
      <c r="D581" s="14"/>
      <c r="E581" s="14"/>
      <c r="F581" s="8"/>
    </row>
    <row r="582" spans="1:6" ht="23.25">
      <c r="A582" s="11"/>
      <c r="B582" s="14" t="s">
        <v>433</v>
      </c>
      <c r="C582" s="14"/>
      <c r="D582" s="14"/>
      <c r="E582" s="14"/>
      <c r="F582" s="8"/>
    </row>
    <row r="583" spans="1:6" ht="23.25">
      <c r="A583" s="11"/>
      <c r="B583" s="14"/>
      <c r="C583" s="14"/>
      <c r="D583" s="14"/>
      <c r="E583" s="14"/>
      <c r="F583" s="13"/>
    </row>
    <row r="584" spans="1:6" ht="23.25">
      <c r="A584" s="52"/>
      <c r="B584" s="52"/>
      <c r="C584" s="347"/>
      <c r="D584" s="347"/>
      <c r="E584" s="52"/>
      <c r="F584" s="39"/>
    </row>
    <row r="585" spans="1:6" ht="23.25">
      <c r="A585" s="14"/>
      <c r="B585" s="14"/>
      <c r="C585" s="14"/>
      <c r="D585" s="14"/>
      <c r="E585" s="14"/>
      <c r="F585" s="14"/>
    </row>
    <row r="586" spans="1:6" ht="23.25">
      <c r="A586" s="14"/>
      <c r="B586" s="14"/>
      <c r="C586" s="14"/>
      <c r="D586" s="337" t="s">
        <v>146</v>
      </c>
      <c r="E586" s="337"/>
      <c r="F586" s="337"/>
    </row>
    <row r="587" spans="1:6" ht="23.25">
      <c r="A587" s="14"/>
      <c r="B587" s="14"/>
      <c r="C587" s="14"/>
      <c r="D587" s="337" t="s">
        <v>147</v>
      </c>
      <c r="E587" s="337"/>
      <c r="F587" s="337"/>
    </row>
    <row r="588" spans="1:6" ht="23.25">
      <c r="A588" s="87"/>
      <c r="B588" s="87"/>
      <c r="C588" s="87"/>
      <c r="D588" s="337" t="s">
        <v>18</v>
      </c>
      <c r="E588" s="337"/>
      <c r="F588" s="337"/>
    </row>
    <row r="589" spans="1:6" ht="23.25">
      <c r="A589" s="87"/>
      <c r="B589" s="87"/>
      <c r="C589" s="87"/>
      <c r="D589" s="14"/>
      <c r="E589" s="14"/>
      <c r="F589" s="14"/>
    </row>
    <row r="590" spans="1:6" ht="23.25">
      <c r="A590" s="87"/>
      <c r="B590" s="87"/>
      <c r="C590" s="87"/>
      <c r="D590" s="21" t="s">
        <v>148</v>
      </c>
      <c r="E590" s="14"/>
      <c r="F590" s="14"/>
    </row>
    <row r="591" spans="1:6" ht="23.25">
      <c r="A591" s="87"/>
      <c r="B591" s="87"/>
      <c r="C591" s="87"/>
      <c r="D591" s="14"/>
      <c r="E591" s="14"/>
      <c r="F591" s="14"/>
    </row>
    <row r="592" spans="1:6" ht="23.25">
      <c r="A592" s="87"/>
      <c r="B592" s="87"/>
      <c r="C592" s="87"/>
      <c r="D592" s="337" t="s">
        <v>149</v>
      </c>
      <c r="E592" s="337"/>
      <c r="F592" s="337"/>
    </row>
    <row r="593" spans="1:6" ht="23.25">
      <c r="A593" s="87"/>
      <c r="B593" s="87"/>
      <c r="C593" s="87"/>
      <c r="D593" s="337" t="s">
        <v>150</v>
      </c>
      <c r="E593" s="337"/>
      <c r="F593" s="337"/>
    </row>
    <row r="594" spans="1:6" ht="23.25">
      <c r="A594" s="87"/>
      <c r="B594" s="87"/>
      <c r="C594" s="87"/>
      <c r="D594" s="337" t="s">
        <v>140</v>
      </c>
      <c r="E594" s="337"/>
      <c r="F594" s="337"/>
    </row>
    <row r="595" spans="1:6" ht="23.25">
      <c r="A595" s="41"/>
      <c r="B595" s="41"/>
      <c r="C595" s="41"/>
      <c r="D595" s="41"/>
      <c r="E595" s="38" t="s">
        <v>96</v>
      </c>
      <c r="F595" s="21" t="s">
        <v>576</v>
      </c>
    </row>
    <row r="596" spans="1:6" ht="23.25">
      <c r="A596" s="41"/>
      <c r="B596" s="41"/>
      <c r="C596" s="41"/>
      <c r="D596" s="41"/>
      <c r="E596" s="38" t="s">
        <v>13</v>
      </c>
      <c r="F596" s="36" t="s">
        <v>473</v>
      </c>
    </row>
    <row r="597" spans="1:6" ht="23.25">
      <c r="A597" s="348" t="s">
        <v>97</v>
      </c>
      <c r="B597" s="348"/>
      <c r="C597" s="348"/>
      <c r="D597" s="348"/>
      <c r="E597" s="348"/>
      <c r="F597" s="348"/>
    </row>
    <row r="598" spans="1:6" ht="23.25">
      <c r="A598" s="317" t="s">
        <v>145</v>
      </c>
      <c r="B598" s="317"/>
      <c r="C598" s="317"/>
      <c r="D598" s="317"/>
      <c r="E598" s="317"/>
      <c r="F598" s="317"/>
    </row>
    <row r="599" spans="1:6" ht="23.25">
      <c r="A599" s="349" t="s">
        <v>44</v>
      </c>
      <c r="B599" s="349"/>
      <c r="C599" s="349"/>
      <c r="D599" s="33" t="s">
        <v>71</v>
      </c>
      <c r="E599" s="33" t="s">
        <v>26</v>
      </c>
      <c r="F599" s="272" t="s">
        <v>27</v>
      </c>
    </row>
    <row r="600" spans="1:6" ht="23.25">
      <c r="A600" s="32" t="s">
        <v>26</v>
      </c>
      <c r="B600" s="14" t="s">
        <v>61</v>
      </c>
      <c r="C600" s="14"/>
      <c r="D600" s="53">
        <v>532000</v>
      </c>
      <c r="E600" s="60">
        <v>57500</v>
      </c>
      <c r="F600" s="17"/>
    </row>
    <row r="601" spans="1:6" ht="23.25">
      <c r="A601" s="11"/>
      <c r="B601" s="21" t="s">
        <v>27</v>
      </c>
      <c r="C601" s="14" t="s">
        <v>170</v>
      </c>
      <c r="D601" s="9">
        <v>113100</v>
      </c>
      <c r="E601" s="6"/>
      <c r="F601" s="60">
        <f>SUM(E600:E600)</f>
        <v>57500</v>
      </c>
    </row>
    <row r="602" spans="1:6" ht="23.25">
      <c r="A602" s="11"/>
      <c r="B602" s="21"/>
      <c r="C602" s="14"/>
      <c r="D602" s="9"/>
      <c r="E602" s="6"/>
      <c r="F602" s="60"/>
    </row>
    <row r="603" spans="1:6" ht="23.25">
      <c r="A603" s="11"/>
      <c r="B603" s="21"/>
      <c r="C603" s="14"/>
      <c r="D603" s="9"/>
      <c r="E603" s="6"/>
      <c r="F603" s="60"/>
    </row>
    <row r="604" spans="1:6" ht="23.25">
      <c r="A604" s="11"/>
      <c r="B604" s="21"/>
      <c r="C604" s="14"/>
      <c r="D604" s="9"/>
      <c r="E604" s="6"/>
      <c r="F604" s="60"/>
    </row>
    <row r="605" spans="1:6" ht="23.25">
      <c r="A605" s="11"/>
      <c r="B605" s="21"/>
      <c r="C605" s="14"/>
      <c r="D605" s="9"/>
      <c r="E605" s="6"/>
      <c r="F605" s="60"/>
    </row>
    <row r="606" spans="1:6" ht="23.25">
      <c r="A606" s="11"/>
      <c r="B606" s="21"/>
      <c r="C606" s="14"/>
      <c r="D606" s="9"/>
      <c r="E606" s="6"/>
      <c r="F606" s="60"/>
    </row>
    <row r="607" spans="1:6" ht="23.25">
      <c r="A607" s="11"/>
      <c r="B607" s="21"/>
      <c r="C607" s="14"/>
      <c r="D607" s="9"/>
      <c r="E607" s="6"/>
      <c r="F607" s="60"/>
    </row>
    <row r="608" spans="1:6" ht="23.25">
      <c r="A608" s="11"/>
      <c r="B608" s="14"/>
      <c r="C608" s="14"/>
      <c r="D608" s="9"/>
      <c r="E608" s="6"/>
      <c r="F608" s="6"/>
    </row>
    <row r="609" spans="1:6" ht="23.25">
      <c r="A609" s="11"/>
      <c r="B609" s="14"/>
      <c r="C609" s="14"/>
      <c r="D609" s="5"/>
      <c r="E609" s="6"/>
      <c r="F609" s="6"/>
    </row>
    <row r="610" spans="1:6" ht="23.25">
      <c r="A610" s="11"/>
      <c r="B610" s="14"/>
      <c r="C610" s="14"/>
      <c r="D610" s="5"/>
      <c r="E610" s="85">
        <f>SUM(E600:E609)</f>
        <v>57500</v>
      </c>
      <c r="F610" s="85">
        <f>SUM(F600:F609)</f>
        <v>57500</v>
      </c>
    </row>
    <row r="611" spans="1:6" ht="23.25">
      <c r="A611" s="32" t="s">
        <v>30</v>
      </c>
      <c r="B611" s="18"/>
      <c r="C611" s="18"/>
      <c r="D611" s="18"/>
      <c r="E611" s="18"/>
      <c r="F611" s="78"/>
    </row>
    <row r="612" spans="1:6" ht="23.25">
      <c r="A612" s="59"/>
      <c r="B612" s="14" t="s">
        <v>457</v>
      </c>
      <c r="C612" s="14"/>
      <c r="D612" s="14"/>
      <c r="E612" s="14"/>
      <c r="F612" s="8"/>
    </row>
    <row r="613" spans="1:6" ht="23.25">
      <c r="A613" s="59"/>
      <c r="B613" s="14"/>
      <c r="C613" s="14" t="s">
        <v>458</v>
      </c>
      <c r="D613" s="14" t="s">
        <v>143</v>
      </c>
      <c r="E613" s="22">
        <v>20800</v>
      </c>
      <c r="F613" s="8" t="s">
        <v>43</v>
      </c>
    </row>
    <row r="614" spans="1:6" ht="23.25">
      <c r="A614" s="59"/>
      <c r="B614" s="14"/>
      <c r="C614" s="14" t="s">
        <v>459</v>
      </c>
      <c r="D614" s="14" t="s">
        <v>143</v>
      </c>
      <c r="E614" s="22">
        <v>36700</v>
      </c>
      <c r="F614" s="8" t="s">
        <v>43</v>
      </c>
    </row>
    <row r="615" spans="1:6" ht="23.25">
      <c r="A615" s="11"/>
      <c r="B615" s="14" t="s">
        <v>472</v>
      </c>
      <c r="C615" s="14"/>
      <c r="D615" s="14"/>
      <c r="E615" s="14"/>
      <c r="F615" s="8"/>
    </row>
    <row r="616" spans="1:6" ht="23.25">
      <c r="A616" s="12"/>
      <c r="B616" s="15"/>
      <c r="C616" s="15"/>
      <c r="D616" s="15"/>
      <c r="E616" s="15"/>
      <c r="F616" s="13"/>
    </row>
    <row r="617" spans="1:6" ht="23.25">
      <c r="A617" s="18"/>
      <c r="B617" s="18"/>
      <c r="C617" s="18"/>
      <c r="D617" s="18"/>
      <c r="E617" s="18"/>
      <c r="F617" s="18"/>
    </row>
    <row r="618" spans="1:6" ht="23.25">
      <c r="A618" s="14"/>
      <c r="B618" s="14"/>
      <c r="C618" s="14"/>
      <c r="D618" s="14"/>
      <c r="E618" s="14"/>
      <c r="F618" s="14"/>
    </row>
    <row r="619" spans="1:6" ht="23.25">
      <c r="A619" s="14"/>
      <c r="B619" s="14"/>
      <c r="C619" s="14"/>
      <c r="D619" s="337" t="s">
        <v>146</v>
      </c>
      <c r="E619" s="337"/>
      <c r="F619" s="337"/>
    </row>
    <row r="620" spans="1:6" ht="23.25">
      <c r="A620" s="14"/>
      <c r="B620" s="14"/>
      <c r="C620" s="14"/>
      <c r="D620" s="337" t="s">
        <v>147</v>
      </c>
      <c r="E620" s="337"/>
      <c r="F620" s="337"/>
    </row>
    <row r="621" spans="1:6" ht="23.25">
      <c r="A621" s="14"/>
      <c r="B621" s="14"/>
      <c r="C621" s="14"/>
      <c r="D621" s="337" t="s">
        <v>436</v>
      </c>
      <c r="E621" s="337"/>
      <c r="F621" s="337"/>
    </row>
    <row r="622" spans="1:6" ht="23.25">
      <c r="A622" s="14"/>
      <c r="B622" s="14"/>
      <c r="C622" s="14"/>
      <c r="D622" s="14"/>
      <c r="E622" s="14"/>
      <c r="F622" s="14"/>
    </row>
    <row r="623" spans="1:6" ht="23.25">
      <c r="A623" s="14"/>
      <c r="B623" s="14"/>
      <c r="C623" s="14"/>
      <c r="D623" s="21" t="s">
        <v>148</v>
      </c>
      <c r="E623" s="14"/>
      <c r="F623" s="14"/>
    </row>
    <row r="624" spans="1:6" ht="23.25">
      <c r="A624" s="14"/>
      <c r="B624" s="14"/>
      <c r="C624" s="14"/>
      <c r="D624" s="14"/>
      <c r="E624" s="14"/>
      <c r="F624" s="14"/>
    </row>
    <row r="625" spans="1:6" ht="23.25">
      <c r="A625" s="14"/>
      <c r="B625" s="14"/>
      <c r="C625" s="14"/>
      <c r="D625" s="337" t="s">
        <v>149</v>
      </c>
      <c r="E625" s="337"/>
      <c r="F625" s="337"/>
    </row>
    <row r="626" spans="1:6" ht="23.25">
      <c r="A626" s="14"/>
      <c r="B626" s="14"/>
      <c r="C626" s="14"/>
      <c r="D626" s="337" t="s">
        <v>150</v>
      </c>
      <c r="E626" s="337"/>
      <c r="F626" s="337"/>
    </row>
    <row r="627" spans="1:6" ht="23.25">
      <c r="A627" s="14"/>
      <c r="B627" s="14"/>
      <c r="C627" s="14"/>
      <c r="D627" s="337" t="s">
        <v>140</v>
      </c>
      <c r="E627" s="337"/>
      <c r="F627" s="337"/>
    </row>
    <row r="628" spans="1:6" ht="23.25">
      <c r="A628" s="41"/>
      <c r="B628" s="41"/>
      <c r="C628" s="41"/>
      <c r="D628" s="41"/>
      <c r="E628" s="38" t="s">
        <v>96</v>
      </c>
      <c r="F628" s="21" t="s">
        <v>451</v>
      </c>
    </row>
    <row r="629" spans="1:6" ht="23.25">
      <c r="A629" s="41"/>
      <c r="B629" s="41"/>
      <c r="C629" s="41"/>
      <c r="D629" s="41"/>
      <c r="E629" s="38" t="s">
        <v>13</v>
      </c>
      <c r="F629" s="36" t="s">
        <v>450</v>
      </c>
    </row>
    <row r="630" spans="1:6" ht="23.25">
      <c r="A630" s="348" t="s">
        <v>97</v>
      </c>
      <c r="B630" s="348"/>
      <c r="C630" s="348"/>
      <c r="D630" s="348"/>
      <c r="E630" s="348"/>
      <c r="F630" s="348"/>
    </row>
    <row r="631" spans="1:6" ht="23.25">
      <c r="A631" s="318" t="s">
        <v>145</v>
      </c>
      <c r="B631" s="318"/>
      <c r="C631" s="318"/>
      <c r="D631" s="318"/>
      <c r="E631" s="318"/>
      <c r="F631" s="318"/>
    </row>
    <row r="632" spans="1:6" ht="23.25">
      <c r="A632" s="344" t="s">
        <v>44</v>
      </c>
      <c r="B632" s="345"/>
      <c r="C632" s="346"/>
      <c r="D632" s="33" t="s">
        <v>71</v>
      </c>
      <c r="E632" s="33" t="s">
        <v>26</v>
      </c>
      <c r="F632" s="272" t="s">
        <v>27</v>
      </c>
    </row>
    <row r="633" spans="1:6" ht="23.25">
      <c r="A633" s="32" t="s">
        <v>26</v>
      </c>
      <c r="B633" s="14" t="s">
        <v>406</v>
      </c>
      <c r="C633" s="14"/>
      <c r="D633" s="53">
        <v>7110700</v>
      </c>
      <c r="E633" s="60">
        <v>763100</v>
      </c>
      <c r="F633" s="17"/>
    </row>
    <row r="634" spans="1:6" ht="23.25">
      <c r="A634" s="11"/>
      <c r="B634" s="21" t="s">
        <v>27</v>
      </c>
      <c r="C634" s="14" t="s">
        <v>170</v>
      </c>
      <c r="D634" s="9">
        <v>113100</v>
      </c>
      <c r="E634" s="6"/>
      <c r="F634" s="60">
        <v>763100</v>
      </c>
    </row>
    <row r="635" spans="1:6" ht="23.25">
      <c r="A635" s="11"/>
      <c r="B635" s="21"/>
      <c r="C635" s="14"/>
      <c r="D635" s="9"/>
      <c r="E635" s="6"/>
      <c r="F635" s="60"/>
    </row>
    <row r="636" spans="1:6" ht="23.25">
      <c r="A636" s="11"/>
      <c r="B636" s="21"/>
      <c r="C636" s="14"/>
      <c r="D636" s="9"/>
      <c r="E636" s="6"/>
      <c r="F636" s="60"/>
    </row>
    <row r="637" spans="1:6" ht="23.25">
      <c r="A637" s="11"/>
      <c r="B637" s="21"/>
      <c r="C637" s="14"/>
      <c r="D637" s="9"/>
      <c r="E637" s="6"/>
      <c r="F637" s="60"/>
    </row>
    <row r="638" spans="1:6" ht="23.25">
      <c r="A638" s="11"/>
      <c r="B638" s="21"/>
      <c r="C638" s="14"/>
      <c r="D638" s="9"/>
      <c r="E638" s="6"/>
      <c r="F638" s="60"/>
    </row>
    <row r="639" spans="1:6" ht="23.25">
      <c r="A639" s="11"/>
      <c r="B639" s="21"/>
      <c r="C639" s="14"/>
      <c r="D639" s="9"/>
      <c r="E639" s="6"/>
      <c r="F639" s="60"/>
    </row>
    <row r="640" spans="1:6" ht="23.25">
      <c r="A640" s="11"/>
      <c r="B640" s="21"/>
      <c r="C640" s="14"/>
      <c r="D640" s="9"/>
      <c r="E640" s="6"/>
      <c r="F640" s="60"/>
    </row>
    <row r="641" spans="1:6" ht="23.25">
      <c r="A641" s="11"/>
      <c r="B641" s="14"/>
      <c r="C641" s="14"/>
      <c r="D641" s="9"/>
      <c r="E641" s="6"/>
      <c r="F641" s="6"/>
    </row>
    <row r="642" spans="1:6" ht="23.25">
      <c r="A642" s="11"/>
      <c r="B642" s="14"/>
      <c r="C642" s="14"/>
      <c r="D642" s="9"/>
      <c r="E642" s="6"/>
      <c r="F642" s="6"/>
    </row>
    <row r="643" spans="1:6" ht="23.25">
      <c r="A643" s="11"/>
      <c r="B643" s="14"/>
      <c r="C643" s="14"/>
      <c r="D643" s="5"/>
      <c r="E643" s="6"/>
      <c r="F643" s="6"/>
    </row>
    <row r="644" spans="1:6" ht="23.25">
      <c r="A644" s="11"/>
      <c r="B644" s="14"/>
      <c r="C644" s="14"/>
      <c r="D644" s="5"/>
      <c r="E644" s="85">
        <f>SUM(E633:E643)</f>
        <v>763100</v>
      </c>
      <c r="F644" s="85">
        <f>SUM(F633:F643)</f>
        <v>763100</v>
      </c>
    </row>
    <row r="645" spans="1:6" ht="23.25">
      <c r="A645" s="32" t="s">
        <v>30</v>
      </c>
      <c r="B645" s="18"/>
      <c r="C645" s="18"/>
      <c r="D645" s="18"/>
      <c r="E645" s="18"/>
      <c r="F645" s="78"/>
    </row>
    <row r="646" spans="1:6" ht="23.25">
      <c r="A646" s="59"/>
      <c r="B646" s="14" t="s">
        <v>356</v>
      </c>
      <c r="C646" s="14"/>
      <c r="D646" s="14"/>
      <c r="E646" s="14"/>
      <c r="F646" s="8"/>
    </row>
    <row r="647" spans="1:6" ht="23.25">
      <c r="A647" s="59"/>
      <c r="B647" s="14" t="s">
        <v>474</v>
      </c>
      <c r="C647" s="14"/>
      <c r="D647" s="14"/>
      <c r="E647" s="14"/>
      <c r="F647" s="8"/>
    </row>
    <row r="648" spans="1:6" ht="23.25">
      <c r="A648" s="11"/>
      <c r="B648" s="14" t="s">
        <v>452</v>
      </c>
      <c r="C648" s="14"/>
      <c r="D648" s="14"/>
      <c r="E648" s="14"/>
      <c r="F648" s="8"/>
    </row>
    <row r="649" spans="1:6" ht="23.25">
      <c r="A649" s="12"/>
      <c r="B649" s="15"/>
      <c r="C649" s="15"/>
      <c r="D649" s="15"/>
      <c r="E649" s="15"/>
      <c r="F649" s="13"/>
    </row>
    <row r="650" spans="1:6" ht="23.25">
      <c r="A650" s="18"/>
      <c r="B650" s="18"/>
      <c r="C650" s="18"/>
      <c r="D650" s="18"/>
      <c r="E650" s="18"/>
      <c r="F650" s="18"/>
    </row>
    <row r="651" spans="1:6" ht="23.25">
      <c r="A651" s="14"/>
      <c r="B651" s="14"/>
      <c r="C651" s="14"/>
      <c r="D651" s="14"/>
      <c r="E651" s="14"/>
      <c r="F651" s="14"/>
    </row>
    <row r="652" spans="1:6" ht="23.25">
      <c r="A652" s="14"/>
      <c r="B652" s="14"/>
      <c r="C652" s="14"/>
      <c r="D652" s="337" t="s">
        <v>146</v>
      </c>
      <c r="E652" s="337"/>
      <c r="F652" s="337"/>
    </row>
    <row r="653" spans="1:6" ht="23.25">
      <c r="A653" s="14"/>
      <c r="B653" s="14"/>
      <c r="C653" s="14"/>
      <c r="D653" s="337" t="s">
        <v>147</v>
      </c>
      <c r="E653" s="337"/>
      <c r="F653" s="337"/>
    </row>
    <row r="654" spans="1:6" ht="23.25">
      <c r="A654" s="14"/>
      <c r="B654" s="14"/>
      <c r="C654" s="14"/>
      <c r="D654" s="337" t="s">
        <v>436</v>
      </c>
      <c r="E654" s="337"/>
      <c r="F654" s="337"/>
    </row>
    <row r="655" spans="1:6" ht="23.25">
      <c r="A655" s="14"/>
      <c r="B655" s="14"/>
      <c r="C655" s="14"/>
      <c r="D655" s="14"/>
      <c r="E655" s="14"/>
      <c r="F655" s="14"/>
    </row>
    <row r="656" spans="1:6" ht="23.25">
      <c r="A656" s="14"/>
      <c r="B656" s="14"/>
      <c r="C656" s="14"/>
      <c r="D656" s="21" t="s">
        <v>148</v>
      </c>
      <c r="E656" s="14"/>
      <c r="F656" s="14"/>
    </row>
    <row r="657" spans="1:6" ht="23.25">
      <c r="A657" s="14"/>
      <c r="B657" s="14"/>
      <c r="C657" s="14"/>
      <c r="D657" s="14"/>
      <c r="E657" s="14"/>
      <c r="F657" s="14"/>
    </row>
    <row r="658" spans="1:6" ht="23.25">
      <c r="A658" s="14"/>
      <c r="B658" s="14"/>
      <c r="C658" s="14"/>
      <c r="D658" s="337" t="s">
        <v>149</v>
      </c>
      <c r="E658" s="337"/>
      <c r="F658" s="337"/>
    </row>
    <row r="659" spans="1:6" ht="23.25">
      <c r="A659" s="14"/>
      <c r="B659" s="14"/>
      <c r="C659" s="14"/>
      <c r="D659" s="337" t="s">
        <v>150</v>
      </c>
      <c r="E659" s="337"/>
      <c r="F659" s="337"/>
    </row>
    <row r="660" spans="1:6" ht="23.25">
      <c r="A660" s="14"/>
      <c r="B660" s="14"/>
      <c r="C660" s="14"/>
      <c r="D660" s="337" t="s">
        <v>140</v>
      </c>
      <c r="E660" s="337"/>
      <c r="F660" s="337"/>
    </row>
    <row r="661" spans="1:6" ht="23.25">
      <c r="A661" s="41"/>
      <c r="B661" s="41"/>
      <c r="C661" s="41"/>
      <c r="D661" s="41"/>
      <c r="E661" s="38" t="s">
        <v>96</v>
      </c>
      <c r="F661" s="21" t="s">
        <v>453</v>
      </c>
    </row>
    <row r="662" spans="1:6" ht="23.25">
      <c r="A662" s="41"/>
      <c r="B662" s="41"/>
      <c r="C662" s="41"/>
      <c r="D662" s="41"/>
      <c r="E662" s="38" t="s">
        <v>13</v>
      </c>
      <c r="F662" s="36" t="s">
        <v>450</v>
      </c>
    </row>
    <row r="663" spans="1:6" ht="23.25">
      <c r="A663" s="348" t="s">
        <v>97</v>
      </c>
      <c r="B663" s="348"/>
      <c r="C663" s="348"/>
      <c r="D663" s="348"/>
      <c r="E663" s="348"/>
      <c r="F663" s="348"/>
    </row>
    <row r="664" spans="1:6" ht="23.25">
      <c r="A664" s="318" t="s">
        <v>145</v>
      </c>
      <c r="B664" s="318"/>
      <c r="C664" s="318"/>
      <c r="D664" s="318"/>
      <c r="E664" s="318"/>
      <c r="F664" s="318"/>
    </row>
    <row r="665" spans="1:6" ht="23.25">
      <c r="A665" s="344" t="s">
        <v>44</v>
      </c>
      <c r="B665" s="345"/>
      <c r="C665" s="346"/>
      <c r="D665" s="33" t="s">
        <v>71</v>
      </c>
      <c r="E665" s="33" t="s">
        <v>26</v>
      </c>
      <c r="F665" s="272" t="s">
        <v>27</v>
      </c>
    </row>
    <row r="666" spans="1:6" ht="23.25">
      <c r="A666" s="32" t="s">
        <v>26</v>
      </c>
      <c r="B666" s="14" t="s">
        <v>285</v>
      </c>
      <c r="C666" s="14"/>
      <c r="D666" s="53">
        <v>7110800</v>
      </c>
      <c r="E666" s="60">
        <v>226400</v>
      </c>
      <c r="F666" s="17"/>
    </row>
    <row r="667" spans="1:6" ht="23.25">
      <c r="A667" s="11"/>
      <c r="B667" s="21" t="s">
        <v>27</v>
      </c>
      <c r="C667" s="14" t="s">
        <v>170</v>
      </c>
      <c r="D667" s="9">
        <v>113100</v>
      </c>
      <c r="E667" s="6"/>
      <c r="F667" s="60">
        <f>SUM(E666:E666)</f>
        <v>226400</v>
      </c>
    </row>
    <row r="668" spans="1:6" ht="23.25">
      <c r="A668" s="11"/>
      <c r="B668" s="21"/>
      <c r="C668" s="14"/>
      <c r="D668" s="9"/>
      <c r="E668" s="6"/>
      <c r="F668" s="60"/>
    </row>
    <row r="669" spans="1:6" ht="23.25">
      <c r="A669" s="11"/>
      <c r="B669" s="21"/>
      <c r="C669" s="14"/>
      <c r="D669" s="9"/>
      <c r="E669" s="6"/>
      <c r="F669" s="60"/>
    </row>
    <row r="670" spans="1:6" ht="23.25">
      <c r="A670" s="11"/>
      <c r="B670" s="21"/>
      <c r="C670" s="14"/>
      <c r="D670" s="9"/>
      <c r="E670" s="6"/>
      <c r="F670" s="60"/>
    </row>
    <row r="671" spans="1:6" ht="23.25">
      <c r="A671" s="11"/>
      <c r="B671" s="21"/>
      <c r="C671" s="14"/>
      <c r="D671" s="9"/>
      <c r="E671" s="6"/>
      <c r="F671" s="60"/>
    </row>
    <row r="672" spans="1:6" ht="23.25">
      <c r="A672" s="11"/>
      <c r="B672" s="21"/>
      <c r="C672" s="14"/>
      <c r="D672" s="9"/>
      <c r="E672" s="6"/>
      <c r="F672" s="60"/>
    </row>
    <row r="673" spans="1:6" ht="23.25">
      <c r="A673" s="11"/>
      <c r="B673" s="21"/>
      <c r="C673" s="14"/>
      <c r="D673" s="9"/>
      <c r="E673" s="6"/>
      <c r="F673" s="60"/>
    </row>
    <row r="674" spans="1:6" ht="23.25">
      <c r="A674" s="11"/>
      <c r="B674" s="14"/>
      <c r="C674" s="14"/>
      <c r="D674" s="9"/>
      <c r="E674" s="6"/>
      <c r="F674" s="6"/>
    </row>
    <row r="675" spans="1:6" ht="23.25">
      <c r="A675" s="11"/>
      <c r="B675" s="14"/>
      <c r="C675" s="14"/>
      <c r="D675" s="9"/>
      <c r="E675" s="6"/>
      <c r="F675" s="6"/>
    </row>
    <row r="676" spans="1:6" ht="23.25">
      <c r="A676" s="11"/>
      <c r="B676" s="14"/>
      <c r="C676" s="14"/>
      <c r="D676" s="5"/>
      <c r="E676" s="6"/>
      <c r="F676" s="6"/>
    </row>
    <row r="677" spans="1:6" ht="23.25">
      <c r="A677" s="11"/>
      <c r="B677" s="14"/>
      <c r="C677" s="14"/>
      <c r="D677" s="5"/>
      <c r="E677" s="85">
        <f>SUM(E666:E676)</f>
        <v>226400</v>
      </c>
      <c r="F677" s="85">
        <f>SUM(F666:F676)</f>
        <v>226400</v>
      </c>
    </row>
    <row r="678" spans="1:6" ht="23.25">
      <c r="A678" s="32" t="s">
        <v>30</v>
      </c>
      <c r="B678" s="18"/>
      <c r="C678" s="18"/>
      <c r="D678" s="18"/>
      <c r="E678" s="18"/>
      <c r="F678" s="78"/>
    </row>
    <row r="679" spans="1:6" ht="23.25">
      <c r="A679" s="59"/>
      <c r="B679" s="14" t="s">
        <v>360</v>
      </c>
      <c r="C679" s="14"/>
      <c r="D679" s="14"/>
      <c r="E679" s="14"/>
      <c r="F679" s="8"/>
    </row>
    <row r="680" spans="1:6" ht="23.25">
      <c r="A680" s="59"/>
      <c r="B680" s="14" t="s">
        <v>475</v>
      </c>
      <c r="C680" s="14"/>
      <c r="D680" s="14"/>
      <c r="E680" s="14"/>
      <c r="F680" s="8"/>
    </row>
    <row r="681" spans="1:6" ht="23.25">
      <c r="A681" s="11"/>
      <c r="B681" s="14" t="s">
        <v>454</v>
      </c>
      <c r="C681" s="14"/>
      <c r="D681" s="14"/>
      <c r="E681" s="14"/>
      <c r="F681" s="8"/>
    </row>
    <row r="682" spans="1:6" ht="23.25">
      <c r="A682" s="12"/>
      <c r="B682" s="15"/>
      <c r="C682" s="15"/>
      <c r="D682" s="15"/>
      <c r="E682" s="15"/>
      <c r="F682" s="13"/>
    </row>
    <row r="683" spans="1:6" ht="23.25">
      <c r="A683" s="18"/>
      <c r="B683" s="18"/>
      <c r="C683" s="18"/>
      <c r="D683" s="18"/>
      <c r="E683" s="18"/>
      <c r="F683" s="18"/>
    </row>
    <row r="684" spans="1:6" ht="23.25">
      <c r="A684" s="14"/>
      <c r="B684" s="14"/>
      <c r="C684" s="14"/>
      <c r="D684" s="14"/>
      <c r="E684" s="14"/>
      <c r="F684" s="14"/>
    </row>
    <row r="685" spans="1:6" ht="23.25">
      <c r="A685" s="14"/>
      <c r="B685" s="14"/>
      <c r="C685" s="14"/>
      <c r="D685" s="337" t="s">
        <v>146</v>
      </c>
      <c r="E685" s="337"/>
      <c r="F685" s="337"/>
    </row>
    <row r="686" spans="1:6" ht="23.25">
      <c r="A686" s="14"/>
      <c r="B686" s="14"/>
      <c r="C686" s="14"/>
      <c r="D686" s="337" t="s">
        <v>147</v>
      </c>
      <c r="E686" s="337"/>
      <c r="F686" s="337"/>
    </row>
    <row r="687" spans="1:6" ht="23.25">
      <c r="A687" s="14"/>
      <c r="B687" s="14"/>
      <c r="C687" s="14"/>
      <c r="D687" s="337" t="s">
        <v>436</v>
      </c>
      <c r="E687" s="337"/>
      <c r="F687" s="337"/>
    </row>
    <row r="688" spans="1:6" ht="23.25">
      <c r="A688" s="14"/>
      <c r="B688" s="14"/>
      <c r="C688" s="14"/>
      <c r="D688" s="14"/>
      <c r="E688" s="14"/>
      <c r="F688" s="14"/>
    </row>
    <row r="689" spans="1:6" ht="23.25">
      <c r="A689" s="14"/>
      <c r="B689" s="14"/>
      <c r="C689" s="14"/>
      <c r="D689" s="21" t="s">
        <v>148</v>
      </c>
      <c r="E689" s="14"/>
      <c r="F689" s="14"/>
    </row>
    <row r="690" spans="1:6" ht="23.25">
      <c r="A690" s="14"/>
      <c r="B690" s="14"/>
      <c r="C690" s="14"/>
      <c r="D690" s="14"/>
      <c r="E690" s="14"/>
      <c r="F690" s="14"/>
    </row>
    <row r="691" spans="1:6" ht="23.25">
      <c r="A691" s="14"/>
      <c r="B691" s="14"/>
      <c r="C691" s="14"/>
      <c r="D691" s="337" t="s">
        <v>149</v>
      </c>
      <c r="E691" s="337"/>
      <c r="F691" s="337"/>
    </row>
    <row r="692" spans="1:6" ht="23.25">
      <c r="A692" s="14"/>
      <c r="B692" s="14"/>
      <c r="C692" s="14"/>
      <c r="D692" s="337" t="s">
        <v>150</v>
      </c>
      <c r="E692" s="337"/>
      <c r="F692" s="337"/>
    </row>
    <row r="693" spans="1:6" ht="23.25">
      <c r="A693" s="14"/>
      <c r="B693" s="14"/>
      <c r="C693" s="14"/>
      <c r="D693" s="337" t="s">
        <v>140</v>
      </c>
      <c r="E693" s="337"/>
      <c r="F693" s="337"/>
    </row>
    <row r="694" spans="1:6" ht="23.25">
      <c r="A694" s="41"/>
      <c r="B694" s="41"/>
      <c r="C694" s="41"/>
      <c r="D694" s="41"/>
      <c r="E694" s="38" t="s">
        <v>96</v>
      </c>
      <c r="F694" s="21" t="s">
        <v>455</v>
      </c>
    </row>
    <row r="695" spans="1:6" ht="23.25">
      <c r="A695" s="41"/>
      <c r="B695" s="41"/>
      <c r="C695" s="41" t="s">
        <v>142</v>
      </c>
      <c r="D695" s="41"/>
      <c r="E695" s="38" t="s">
        <v>13</v>
      </c>
      <c r="F695" s="21" t="s">
        <v>441</v>
      </c>
    </row>
    <row r="696" spans="1:6" ht="23.25">
      <c r="A696" s="348" t="s">
        <v>97</v>
      </c>
      <c r="B696" s="348"/>
      <c r="C696" s="348"/>
      <c r="D696" s="348"/>
      <c r="E696" s="348"/>
      <c r="F696" s="348"/>
    </row>
    <row r="697" spans="1:6" ht="23.25">
      <c r="A697" s="318" t="s">
        <v>145</v>
      </c>
      <c r="B697" s="318"/>
      <c r="C697" s="318"/>
      <c r="D697" s="318"/>
      <c r="E697" s="318"/>
      <c r="F697" s="318"/>
    </row>
    <row r="698" spans="1:6" ht="23.25">
      <c r="A698" s="344" t="s">
        <v>44</v>
      </c>
      <c r="B698" s="345"/>
      <c r="C698" s="346"/>
      <c r="D698" s="33" t="s">
        <v>71</v>
      </c>
      <c r="E698" s="33" t="s">
        <v>26</v>
      </c>
      <c r="F698" s="272" t="s">
        <v>27</v>
      </c>
    </row>
    <row r="699" spans="1:6" ht="23.25">
      <c r="A699" s="32" t="s">
        <v>26</v>
      </c>
      <c r="B699" s="18" t="s">
        <v>106</v>
      </c>
      <c r="C699" s="78"/>
      <c r="D699" s="16">
        <v>111201</v>
      </c>
      <c r="E699" s="60">
        <v>1043188.52</v>
      </c>
      <c r="F699" s="17"/>
    </row>
    <row r="700" spans="1:6" ht="23.25">
      <c r="A700" s="11"/>
      <c r="B700" s="21" t="s">
        <v>27</v>
      </c>
      <c r="C700" s="14" t="s">
        <v>141</v>
      </c>
      <c r="D700" s="9">
        <v>111203</v>
      </c>
      <c r="E700" s="6"/>
      <c r="F700" s="60">
        <f>SUM(E699:E700)</f>
        <v>1043188.52</v>
      </c>
    </row>
    <row r="701" spans="1:6" ht="23.25">
      <c r="A701" s="11"/>
      <c r="B701" s="21"/>
      <c r="C701" s="14"/>
      <c r="D701" s="9"/>
      <c r="E701" s="6"/>
      <c r="F701" s="60"/>
    </row>
    <row r="702" spans="1:6" ht="23.25">
      <c r="A702" s="11"/>
      <c r="B702" s="21"/>
      <c r="C702" s="14"/>
      <c r="D702" s="9"/>
      <c r="E702" s="6"/>
      <c r="F702" s="60"/>
    </row>
    <row r="703" spans="1:6" ht="23.25">
      <c r="A703" s="11"/>
      <c r="B703" s="21"/>
      <c r="C703" s="14"/>
      <c r="D703" s="9"/>
      <c r="E703" s="6"/>
      <c r="F703" s="60"/>
    </row>
    <row r="704" spans="1:6" ht="23.25">
      <c r="A704" s="11"/>
      <c r="B704" s="21"/>
      <c r="C704" s="3"/>
      <c r="D704" s="9"/>
      <c r="E704" s="6"/>
      <c r="F704" s="60"/>
    </row>
    <row r="705" spans="1:6" ht="23.25">
      <c r="A705" s="11"/>
      <c r="B705" s="21"/>
      <c r="C705" s="14"/>
      <c r="D705" s="9"/>
      <c r="E705" s="6"/>
      <c r="F705" s="60"/>
    </row>
    <row r="706" spans="1:6" ht="23.25">
      <c r="A706" s="11"/>
      <c r="B706" s="21"/>
      <c r="C706" s="14"/>
      <c r="D706" s="9"/>
      <c r="E706" s="6"/>
      <c r="F706" s="60"/>
    </row>
    <row r="707" spans="1:6" ht="23.25">
      <c r="A707" s="11"/>
      <c r="B707" s="14"/>
      <c r="C707" s="14"/>
      <c r="D707" s="9"/>
      <c r="E707" s="6"/>
      <c r="F707" s="6"/>
    </row>
    <row r="708" spans="1:6" ht="23.25">
      <c r="A708" s="11"/>
      <c r="B708" s="14"/>
      <c r="C708" s="14"/>
      <c r="D708" s="9"/>
      <c r="E708" s="6"/>
      <c r="F708" s="6"/>
    </row>
    <row r="709" spans="1:6" ht="23.25">
      <c r="A709" s="11"/>
      <c r="B709" s="14"/>
      <c r="C709" s="14"/>
      <c r="D709" s="5"/>
      <c r="E709" s="6"/>
      <c r="F709" s="6"/>
    </row>
    <row r="710" spans="1:6" ht="24" thickBot="1">
      <c r="A710" s="12"/>
      <c r="B710" s="15"/>
      <c r="C710" s="15"/>
      <c r="D710" s="1"/>
      <c r="E710" s="24">
        <f>SUM(E699:E709)</f>
        <v>1043188.52</v>
      </c>
      <c r="F710" s="24">
        <f>SUM(F699:F709)</f>
        <v>1043188.52</v>
      </c>
    </row>
    <row r="711" spans="1:6" ht="24" thickTop="1">
      <c r="A711" s="11" t="s">
        <v>30</v>
      </c>
      <c r="B711" s="14"/>
      <c r="C711" s="14"/>
      <c r="D711" s="14"/>
      <c r="E711" s="14"/>
      <c r="F711" s="8"/>
    </row>
    <row r="712" spans="1:6" ht="23.25">
      <c r="A712" s="11"/>
      <c r="B712" s="14" t="s">
        <v>132</v>
      </c>
      <c r="C712" s="14"/>
      <c r="D712" s="14"/>
      <c r="E712" s="14"/>
      <c r="F712" s="8"/>
    </row>
    <row r="713" spans="1:6" ht="23.25">
      <c r="A713" s="11"/>
      <c r="B713" s="14" t="s">
        <v>133</v>
      </c>
      <c r="C713" s="14"/>
      <c r="D713" s="14"/>
      <c r="E713" s="14"/>
      <c r="F713" s="8"/>
    </row>
    <row r="714" spans="1:6" ht="23.25">
      <c r="A714" s="11"/>
      <c r="B714" s="14" t="s">
        <v>456</v>
      </c>
      <c r="C714" s="14"/>
      <c r="D714" s="14"/>
      <c r="E714" s="14"/>
      <c r="F714" s="8"/>
    </row>
    <row r="715" spans="1:6" ht="23.25">
      <c r="A715" s="11"/>
      <c r="B715" s="14"/>
      <c r="C715" s="14"/>
      <c r="D715" s="14"/>
      <c r="E715" s="14"/>
      <c r="F715" s="13"/>
    </row>
    <row r="716" spans="1:6" ht="23.25">
      <c r="A716" s="52"/>
      <c r="B716" s="52"/>
      <c r="C716" s="347"/>
      <c r="D716" s="347"/>
      <c r="E716" s="52"/>
      <c r="F716" s="39"/>
    </row>
    <row r="717" spans="1:6" ht="23.25">
      <c r="A717" s="14"/>
      <c r="B717" s="14"/>
      <c r="C717" s="14"/>
      <c r="D717" s="14"/>
      <c r="E717" s="14"/>
      <c r="F717" s="14"/>
    </row>
    <row r="718" spans="1:6" ht="23.25">
      <c r="A718" s="14"/>
      <c r="B718" s="14"/>
      <c r="C718" s="14"/>
      <c r="D718" s="337" t="s">
        <v>146</v>
      </c>
      <c r="E718" s="337"/>
      <c r="F718" s="337"/>
    </row>
    <row r="719" spans="1:6" ht="23.25">
      <c r="A719" s="14"/>
      <c r="B719" s="14"/>
      <c r="C719" s="14"/>
      <c r="D719" s="337" t="s">
        <v>147</v>
      </c>
      <c r="E719" s="337"/>
      <c r="F719" s="337"/>
    </row>
    <row r="720" spans="1:6" ht="23.25">
      <c r="A720" s="87"/>
      <c r="B720" s="87"/>
      <c r="C720" s="87"/>
      <c r="D720" s="337" t="s">
        <v>436</v>
      </c>
      <c r="E720" s="337"/>
      <c r="F720" s="337"/>
    </row>
    <row r="721" spans="1:6" ht="23.25">
      <c r="A721" s="87"/>
      <c r="B721" s="87"/>
      <c r="C721" s="87"/>
      <c r="D721" s="14"/>
      <c r="E721" s="14"/>
      <c r="F721" s="14"/>
    </row>
    <row r="722" spans="1:6" ht="23.25">
      <c r="A722" s="87"/>
      <c r="B722" s="87"/>
      <c r="C722" s="87"/>
      <c r="D722" s="21" t="s">
        <v>148</v>
      </c>
      <c r="E722" s="14"/>
      <c r="F722" s="14"/>
    </row>
    <row r="723" spans="1:6" ht="23.25">
      <c r="A723" s="87"/>
      <c r="B723" s="87"/>
      <c r="C723" s="87"/>
      <c r="D723" s="14"/>
      <c r="E723" s="14"/>
      <c r="F723" s="14"/>
    </row>
    <row r="724" spans="1:6" ht="23.25">
      <c r="A724" s="87"/>
      <c r="B724" s="87"/>
      <c r="C724" s="87"/>
      <c r="D724" s="337" t="s">
        <v>149</v>
      </c>
      <c r="E724" s="337"/>
      <c r="F724" s="337"/>
    </row>
    <row r="725" spans="1:6" ht="23.25">
      <c r="A725" s="87"/>
      <c r="B725" s="87"/>
      <c r="C725" s="87"/>
      <c r="D725" s="337" t="s">
        <v>150</v>
      </c>
      <c r="E725" s="337"/>
      <c r="F725" s="337"/>
    </row>
    <row r="726" spans="1:6" ht="23.25">
      <c r="A726" s="87"/>
      <c r="B726" s="87"/>
      <c r="C726" s="87"/>
      <c r="D726" s="337" t="s">
        <v>140</v>
      </c>
      <c r="E726" s="337"/>
      <c r="F726" s="337"/>
    </row>
    <row r="727" spans="1:6" ht="23.25">
      <c r="A727" s="41"/>
      <c r="B727" s="41"/>
      <c r="C727" s="41"/>
      <c r="D727" s="41"/>
      <c r="E727" s="38" t="s">
        <v>96</v>
      </c>
      <c r="F727" s="21" t="s">
        <v>505</v>
      </c>
    </row>
    <row r="728" spans="1:6" ht="23.25">
      <c r="A728" s="41"/>
      <c r="B728" s="41"/>
      <c r="C728" s="41"/>
      <c r="D728" s="41"/>
      <c r="E728" s="38" t="s">
        <v>13</v>
      </c>
      <c r="F728" s="36" t="s">
        <v>507</v>
      </c>
    </row>
    <row r="729" spans="1:6" ht="23.25">
      <c r="A729" s="348" t="s">
        <v>97</v>
      </c>
      <c r="B729" s="348"/>
      <c r="C729" s="348"/>
      <c r="D729" s="348"/>
      <c r="E729" s="348"/>
      <c r="F729" s="348"/>
    </row>
    <row r="730" spans="1:6" ht="23.25">
      <c r="A730" s="318" t="s">
        <v>145</v>
      </c>
      <c r="B730" s="318"/>
      <c r="C730" s="318"/>
      <c r="D730" s="318"/>
      <c r="E730" s="318"/>
      <c r="F730" s="318"/>
    </row>
    <row r="731" spans="1:6" ht="23.25">
      <c r="A731" s="344" t="s">
        <v>44</v>
      </c>
      <c r="B731" s="345"/>
      <c r="C731" s="346"/>
      <c r="D731" s="33" t="s">
        <v>71</v>
      </c>
      <c r="E731" s="33" t="s">
        <v>26</v>
      </c>
      <c r="F731" s="285" t="s">
        <v>27</v>
      </c>
    </row>
    <row r="732" spans="1:6" ht="23.25">
      <c r="A732" s="32" t="s">
        <v>26</v>
      </c>
      <c r="B732" s="14" t="s">
        <v>331</v>
      </c>
      <c r="C732" s="14"/>
      <c r="D732" s="53">
        <v>190004</v>
      </c>
      <c r="E732" s="60">
        <v>762500</v>
      </c>
      <c r="F732" s="17"/>
    </row>
    <row r="733" spans="1:6" ht="23.25">
      <c r="A733" s="11"/>
      <c r="B733" s="21" t="s">
        <v>27</v>
      </c>
      <c r="C733" s="14" t="s">
        <v>332</v>
      </c>
      <c r="D733" s="9">
        <v>290001</v>
      </c>
      <c r="E733" s="6"/>
      <c r="F733" s="60">
        <f>SUM(E732:E733)</f>
        <v>762500</v>
      </c>
    </row>
    <row r="734" spans="1:6" ht="23.25">
      <c r="A734" s="11"/>
      <c r="B734" s="21"/>
      <c r="C734" s="14"/>
      <c r="D734" s="9"/>
      <c r="E734" s="6"/>
      <c r="F734" s="60"/>
    </row>
    <row r="735" spans="1:6" ht="23.25">
      <c r="A735" s="11"/>
      <c r="B735" s="21"/>
      <c r="C735" s="14"/>
      <c r="D735" s="9"/>
      <c r="E735" s="6"/>
      <c r="F735" s="60"/>
    </row>
    <row r="736" spans="1:6" ht="23.25">
      <c r="A736" s="11"/>
      <c r="B736" s="14"/>
      <c r="C736" s="3"/>
      <c r="D736" s="9"/>
      <c r="E736" s="6"/>
      <c r="F736" s="60"/>
    </row>
    <row r="737" spans="1:6" ht="23.25">
      <c r="A737" s="11"/>
      <c r="B737" s="14"/>
      <c r="C737" s="3"/>
      <c r="D737" s="9"/>
      <c r="E737" s="6"/>
      <c r="F737" s="60"/>
    </row>
    <row r="738" spans="1:6" ht="23.25">
      <c r="A738" s="11"/>
      <c r="B738" s="14"/>
      <c r="C738" s="3"/>
      <c r="D738" s="9"/>
      <c r="E738" s="6"/>
      <c r="F738" s="60"/>
    </row>
    <row r="739" spans="1:6" ht="23.25">
      <c r="A739" s="11"/>
      <c r="B739" s="14"/>
      <c r="C739" s="3"/>
      <c r="D739" s="9"/>
      <c r="E739" s="6"/>
      <c r="F739" s="60"/>
    </row>
    <row r="740" spans="1:6" ht="23.25">
      <c r="A740" s="11"/>
      <c r="B740" s="14"/>
      <c r="C740" s="3"/>
      <c r="D740" s="9"/>
      <c r="E740" s="6"/>
      <c r="F740" s="60"/>
    </row>
    <row r="741" spans="1:6" ht="23.25">
      <c r="A741" s="11"/>
      <c r="B741" s="14"/>
      <c r="C741" s="14"/>
      <c r="D741" s="9"/>
      <c r="E741" s="6"/>
      <c r="F741" s="6"/>
    </row>
    <row r="742" spans="1:6" ht="23.25">
      <c r="A742" s="11"/>
      <c r="B742" s="14"/>
      <c r="C742" s="14"/>
      <c r="D742" s="9"/>
      <c r="E742" s="6"/>
      <c r="F742" s="6"/>
    </row>
    <row r="743" spans="1:6" ht="23.25">
      <c r="A743" s="11"/>
      <c r="B743" s="14"/>
      <c r="C743" s="14"/>
      <c r="D743" s="5"/>
      <c r="E743" s="6"/>
      <c r="F743" s="6"/>
    </row>
    <row r="744" spans="1:6" ht="24" thickBot="1">
      <c r="A744" s="12"/>
      <c r="B744" s="15"/>
      <c r="C744" s="15"/>
      <c r="D744" s="1"/>
      <c r="E744" s="24">
        <f>SUM(E732:E743)</f>
        <v>762500</v>
      </c>
      <c r="F744" s="24">
        <f>SUM(F732:F743)</f>
        <v>762500</v>
      </c>
    </row>
    <row r="745" spans="1:6" ht="24" thickTop="1">
      <c r="A745" s="59" t="s">
        <v>30</v>
      </c>
      <c r="B745" s="14"/>
      <c r="C745" s="14"/>
      <c r="D745" s="14"/>
      <c r="E745" s="14"/>
      <c r="F745" s="8"/>
    </row>
    <row r="746" spans="1:6" ht="23.25">
      <c r="A746" s="11"/>
      <c r="B746" s="14" t="s">
        <v>506</v>
      </c>
      <c r="C746" s="14"/>
      <c r="D746" s="14"/>
      <c r="E746" s="14"/>
      <c r="F746" s="8"/>
    </row>
    <row r="747" spans="1:6" ht="23.25">
      <c r="A747" s="11"/>
      <c r="B747" s="14" t="s">
        <v>490</v>
      </c>
      <c r="C747" s="14"/>
      <c r="D747" s="14"/>
      <c r="E747" s="22"/>
      <c r="F747" s="8"/>
    </row>
    <row r="748" spans="1:6" ht="23.25">
      <c r="A748" s="11"/>
      <c r="B748" s="14"/>
      <c r="C748" s="14"/>
      <c r="D748" s="14"/>
      <c r="E748" s="14"/>
      <c r="F748" s="13"/>
    </row>
    <row r="749" spans="1:6" ht="23.25">
      <c r="A749" s="52"/>
      <c r="B749" s="52"/>
      <c r="C749" s="347"/>
      <c r="D749" s="347"/>
      <c r="E749" s="52"/>
      <c r="F749" s="39"/>
    </row>
    <row r="750" spans="1:6" ht="23.25">
      <c r="A750" s="84"/>
      <c r="B750" s="84"/>
      <c r="C750" s="81"/>
      <c r="D750" s="81"/>
      <c r="E750" s="84"/>
      <c r="F750" s="37"/>
    </row>
    <row r="751" spans="1:6" ht="23.25">
      <c r="A751" s="84"/>
      <c r="B751" s="84"/>
      <c r="C751" s="81"/>
      <c r="D751" s="337" t="s">
        <v>146</v>
      </c>
      <c r="E751" s="337"/>
      <c r="F751" s="337"/>
    </row>
    <row r="752" spans="1:6" ht="23.25">
      <c r="A752" s="84"/>
      <c r="B752" s="84"/>
      <c r="C752" s="81"/>
      <c r="D752" s="337" t="s">
        <v>147</v>
      </c>
      <c r="E752" s="337"/>
      <c r="F752" s="337"/>
    </row>
    <row r="753" spans="1:6" ht="23.25">
      <c r="A753" s="14"/>
      <c r="B753" s="14"/>
      <c r="C753" s="14"/>
      <c r="D753" s="337" t="s">
        <v>436</v>
      </c>
      <c r="E753" s="337"/>
      <c r="F753" s="337"/>
    </row>
    <row r="754" spans="1:6" ht="23.25">
      <c r="A754" s="14"/>
      <c r="B754" s="14"/>
      <c r="C754" s="14"/>
      <c r="D754" s="14"/>
      <c r="E754" s="14"/>
      <c r="F754" s="14"/>
    </row>
    <row r="755" spans="1:6" ht="23.25">
      <c r="A755" s="14"/>
      <c r="B755" s="14"/>
      <c r="C755" s="14"/>
      <c r="D755" s="21" t="s">
        <v>148</v>
      </c>
      <c r="E755" s="14"/>
      <c r="F755" s="14"/>
    </row>
    <row r="756" spans="1:6" ht="23.25">
      <c r="A756" s="14"/>
      <c r="B756" s="14"/>
      <c r="C756" s="14"/>
      <c r="D756" s="14"/>
      <c r="E756" s="14"/>
      <c r="F756" s="14"/>
    </row>
    <row r="757" spans="1:6" ht="23.25">
      <c r="A757" s="14"/>
      <c r="B757" s="14"/>
      <c r="C757" s="14"/>
      <c r="D757" s="337" t="s">
        <v>149</v>
      </c>
      <c r="E757" s="337"/>
      <c r="F757" s="337"/>
    </row>
    <row r="758" spans="1:6" ht="23.25">
      <c r="A758" s="14"/>
      <c r="B758" s="14"/>
      <c r="C758" s="14"/>
      <c r="D758" s="337" t="s">
        <v>150</v>
      </c>
      <c r="E758" s="337"/>
      <c r="F758" s="337"/>
    </row>
    <row r="759" spans="1:6" ht="23.25">
      <c r="A759" s="14"/>
      <c r="B759" s="14"/>
      <c r="C759" s="14"/>
      <c r="D759" s="337" t="s">
        <v>140</v>
      </c>
      <c r="E759" s="337"/>
      <c r="F759" s="337"/>
    </row>
    <row r="760" spans="1:6" ht="23.25">
      <c r="A760" s="41"/>
      <c r="B760" s="41"/>
      <c r="C760" s="41"/>
      <c r="D760" s="41"/>
      <c r="E760" s="38" t="s">
        <v>96</v>
      </c>
      <c r="F760" s="21" t="s">
        <v>516</v>
      </c>
    </row>
    <row r="761" spans="1:6" ht="23.25">
      <c r="A761" s="41"/>
      <c r="B761" s="41"/>
      <c r="C761" s="41"/>
      <c r="D761" s="41"/>
      <c r="E761" s="38" t="s">
        <v>13</v>
      </c>
      <c r="F761" s="36" t="s">
        <v>476</v>
      </c>
    </row>
    <row r="762" spans="1:6" ht="23.25">
      <c r="A762" s="348" t="s">
        <v>97</v>
      </c>
      <c r="B762" s="348"/>
      <c r="C762" s="348"/>
      <c r="D762" s="348"/>
      <c r="E762" s="348"/>
      <c r="F762" s="348"/>
    </row>
    <row r="763" spans="1:6" ht="23.25">
      <c r="A763" s="318" t="s">
        <v>145</v>
      </c>
      <c r="B763" s="318"/>
      <c r="C763" s="318"/>
      <c r="D763" s="318"/>
      <c r="E763" s="318"/>
      <c r="F763" s="318"/>
    </row>
    <row r="764" spans="1:6" ht="23.25">
      <c r="A764" s="344" t="s">
        <v>44</v>
      </c>
      <c r="B764" s="345"/>
      <c r="C764" s="346"/>
      <c r="D764" s="33" t="s">
        <v>71</v>
      </c>
      <c r="E764" s="33" t="s">
        <v>26</v>
      </c>
      <c r="F764" s="285" t="s">
        <v>27</v>
      </c>
    </row>
    <row r="765" spans="1:6" ht="23.25">
      <c r="A765" s="32" t="s">
        <v>26</v>
      </c>
      <c r="B765" s="14" t="s">
        <v>331</v>
      </c>
      <c r="C765" s="14"/>
      <c r="D765" s="53">
        <v>190004</v>
      </c>
      <c r="E765" s="60">
        <v>69870</v>
      </c>
      <c r="F765" s="17"/>
    </row>
    <row r="766" spans="1:6" ht="23.25">
      <c r="A766" s="11"/>
      <c r="B766" s="21" t="s">
        <v>27</v>
      </c>
      <c r="C766" s="14" t="s">
        <v>332</v>
      </c>
      <c r="D766" s="9">
        <v>290001</v>
      </c>
      <c r="E766" s="6"/>
      <c r="F766" s="60">
        <f>SUM(E765:E766)</f>
        <v>69870</v>
      </c>
    </row>
    <row r="767" spans="1:6" ht="23.25">
      <c r="A767" s="11"/>
      <c r="B767" s="21"/>
      <c r="C767" s="14"/>
      <c r="D767" s="9"/>
      <c r="E767" s="6"/>
      <c r="F767" s="60"/>
    </row>
    <row r="768" spans="1:6" ht="23.25">
      <c r="A768" s="11"/>
      <c r="B768" s="21"/>
      <c r="C768" s="14"/>
      <c r="D768" s="9"/>
      <c r="E768" s="6"/>
      <c r="F768" s="60"/>
    </row>
    <row r="769" spans="1:6" ht="23.25">
      <c r="A769" s="11"/>
      <c r="B769" s="14"/>
      <c r="C769" s="3"/>
      <c r="D769" s="9"/>
      <c r="E769" s="6"/>
      <c r="F769" s="60"/>
    </row>
    <row r="770" spans="1:6" ht="23.25">
      <c r="A770" s="11"/>
      <c r="B770" s="14"/>
      <c r="C770" s="3"/>
      <c r="D770" s="9"/>
      <c r="E770" s="6"/>
      <c r="F770" s="60"/>
    </row>
    <row r="771" spans="1:6" ht="23.25">
      <c r="A771" s="11"/>
      <c r="B771" s="14"/>
      <c r="C771" s="3"/>
      <c r="D771" s="9"/>
      <c r="E771" s="6"/>
      <c r="F771" s="60"/>
    </row>
    <row r="772" spans="1:6" ht="23.25">
      <c r="A772" s="11"/>
      <c r="B772" s="14"/>
      <c r="C772" s="3"/>
      <c r="D772" s="9"/>
      <c r="E772" s="6"/>
      <c r="F772" s="60"/>
    </row>
    <row r="773" spans="1:6" ht="23.25">
      <c r="A773" s="11"/>
      <c r="B773" s="14"/>
      <c r="C773" s="3"/>
      <c r="D773" s="9"/>
      <c r="E773" s="6"/>
      <c r="F773" s="60"/>
    </row>
    <row r="774" spans="1:6" ht="23.25">
      <c r="A774" s="11"/>
      <c r="B774" s="14"/>
      <c r="C774" s="14"/>
      <c r="D774" s="9"/>
      <c r="E774" s="6"/>
      <c r="F774" s="6"/>
    </row>
    <row r="775" spans="1:6" ht="23.25">
      <c r="A775" s="11"/>
      <c r="B775" s="14"/>
      <c r="C775" s="14"/>
      <c r="D775" s="5"/>
      <c r="E775" s="6"/>
      <c r="F775" s="6"/>
    </row>
    <row r="776" spans="1:6" ht="24" thickBot="1">
      <c r="A776" s="12"/>
      <c r="B776" s="15"/>
      <c r="C776" s="15"/>
      <c r="D776" s="1"/>
      <c r="E776" s="24">
        <f>SUM(E765:E775)</f>
        <v>69870</v>
      </c>
      <c r="F776" s="24">
        <f>SUM(F765:F775)</f>
        <v>69870</v>
      </c>
    </row>
    <row r="777" spans="1:6" ht="24" thickTop="1">
      <c r="A777" s="59" t="s">
        <v>30</v>
      </c>
      <c r="B777" s="14"/>
      <c r="C777" s="14"/>
      <c r="D777" s="14"/>
      <c r="E777" s="14"/>
      <c r="F777" s="8"/>
    </row>
    <row r="778" spans="1:6" ht="23.25">
      <c r="A778" s="11"/>
      <c r="B778" s="14" t="s">
        <v>508</v>
      </c>
      <c r="C778" s="14"/>
      <c r="D778" s="14"/>
      <c r="E778" s="14"/>
      <c r="F778" s="8"/>
    </row>
    <row r="779" spans="1:6" ht="23.25">
      <c r="A779" s="11"/>
      <c r="B779" s="14"/>
      <c r="C779" s="14" t="s">
        <v>509</v>
      </c>
      <c r="D779" s="14" t="s">
        <v>143</v>
      </c>
      <c r="E779" s="22">
        <v>35670</v>
      </c>
      <c r="F779" s="8" t="s">
        <v>43</v>
      </c>
    </row>
    <row r="780" spans="1:6" ht="23.25">
      <c r="A780" s="11"/>
      <c r="B780" s="14"/>
      <c r="C780" s="14" t="s">
        <v>510</v>
      </c>
      <c r="D780" s="14" t="s">
        <v>143</v>
      </c>
      <c r="E780" s="22">
        <v>34200</v>
      </c>
      <c r="F780" s="8" t="s">
        <v>43</v>
      </c>
    </row>
    <row r="781" spans="1:6" ht="23.25">
      <c r="A781" s="11"/>
      <c r="B781" s="14"/>
      <c r="C781" s="14"/>
      <c r="D781" s="14"/>
      <c r="E781" s="14"/>
      <c r="F781" s="13"/>
    </row>
    <row r="782" spans="1:6" ht="23.25">
      <c r="A782" s="52"/>
      <c r="B782" s="52"/>
      <c r="C782" s="347"/>
      <c r="D782" s="347"/>
      <c r="E782" s="52"/>
      <c r="F782" s="39"/>
    </row>
    <row r="783" spans="1:6" ht="23.25">
      <c r="A783" s="84"/>
      <c r="B783" s="84"/>
      <c r="C783" s="81"/>
      <c r="D783" s="81"/>
      <c r="E783" s="84"/>
      <c r="F783" s="37"/>
    </row>
    <row r="784" spans="1:6" ht="23.25">
      <c r="A784" s="84"/>
      <c r="B784" s="84"/>
      <c r="C784" s="81"/>
      <c r="D784" s="337" t="s">
        <v>146</v>
      </c>
      <c r="E784" s="337"/>
      <c r="F784" s="337"/>
    </row>
    <row r="785" spans="1:6" ht="23.25">
      <c r="A785" s="84"/>
      <c r="B785" s="84"/>
      <c r="C785" s="81"/>
      <c r="D785" s="337" t="s">
        <v>147</v>
      </c>
      <c r="E785" s="337"/>
      <c r="F785" s="337"/>
    </row>
    <row r="786" spans="1:6" ht="23.25">
      <c r="A786" s="14"/>
      <c r="B786" s="14"/>
      <c r="C786" s="14"/>
      <c r="D786" s="337" t="s">
        <v>436</v>
      </c>
      <c r="E786" s="337"/>
      <c r="F786" s="337"/>
    </row>
    <row r="787" spans="1:6" ht="23.25">
      <c r="A787" s="14"/>
      <c r="B787" s="14"/>
      <c r="C787" s="14"/>
      <c r="D787" s="14"/>
      <c r="E787" s="14"/>
      <c r="F787" s="14"/>
    </row>
    <row r="788" spans="1:6" ht="23.25">
      <c r="A788" s="14"/>
      <c r="B788" s="14"/>
      <c r="C788" s="14"/>
      <c r="D788" s="21" t="s">
        <v>148</v>
      </c>
      <c r="E788" s="14"/>
      <c r="F788" s="14"/>
    </row>
    <row r="789" spans="1:6" ht="23.25">
      <c r="A789" s="14"/>
      <c r="B789" s="14"/>
      <c r="C789" s="14"/>
      <c r="D789" s="14"/>
      <c r="E789" s="14"/>
      <c r="F789" s="14"/>
    </row>
    <row r="790" spans="1:6" ht="23.25">
      <c r="A790" s="14"/>
      <c r="B790" s="14"/>
      <c r="C790" s="14"/>
      <c r="D790" s="337" t="s">
        <v>149</v>
      </c>
      <c r="E790" s="337"/>
      <c r="F790" s="337"/>
    </row>
    <row r="791" spans="1:6" ht="23.25">
      <c r="A791" s="14"/>
      <c r="B791" s="14"/>
      <c r="C791" s="14"/>
      <c r="D791" s="337" t="s">
        <v>150</v>
      </c>
      <c r="E791" s="337"/>
      <c r="F791" s="337"/>
    </row>
    <row r="792" spans="1:6" ht="23.25">
      <c r="A792" s="14"/>
      <c r="B792" s="14"/>
      <c r="C792" s="14"/>
      <c r="D792" s="337" t="s">
        <v>140</v>
      </c>
      <c r="E792" s="337"/>
      <c r="F792" s="337"/>
    </row>
    <row r="793" spans="1:6" ht="23.25">
      <c r="A793" s="41"/>
      <c r="B793" s="41"/>
      <c r="C793" s="41"/>
      <c r="D793" s="41"/>
      <c r="E793" s="38" t="s">
        <v>96</v>
      </c>
      <c r="F793" s="21" t="s">
        <v>511</v>
      </c>
    </row>
    <row r="794" spans="1:6" ht="23.25">
      <c r="A794" s="41"/>
      <c r="B794" s="41"/>
      <c r="C794" s="41"/>
      <c r="D794" s="41"/>
      <c r="E794" s="38" t="s">
        <v>13</v>
      </c>
      <c r="F794" s="36" t="s">
        <v>476</v>
      </c>
    </row>
    <row r="795" spans="1:6" ht="23.25">
      <c r="A795" s="348" t="s">
        <v>97</v>
      </c>
      <c r="B795" s="348"/>
      <c r="C795" s="348"/>
      <c r="D795" s="348"/>
      <c r="E795" s="348"/>
      <c r="F795" s="348"/>
    </row>
    <row r="796" spans="1:6" ht="23.25">
      <c r="A796" s="318" t="s">
        <v>145</v>
      </c>
      <c r="B796" s="318"/>
      <c r="C796" s="318"/>
      <c r="D796" s="318"/>
      <c r="E796" s="318"/>
      <c r="F796" s="318"/>
    </row>
    <row r="797" spans="1:6" ht="23.25">
      <c r="A797" s="344" t="s">
        <v>44</v>
      </c>
      <c r="B797" s="345"/>
      <c r="C797" s="346"/>
      <c r="D797" s="33" t="s">
        <v>71</v>
      </c>
      <c r="E797" s="33" t="s">
        <v>26</v>
      </c>
      <c r="F797" s="285" t="s">
        <v>27</v>
      </c>
    </row>
    <row r="798" spans="1:6" ht="23.25">
      <c r="A798" s="32" t="s">
        <v>26</v>
      </c>
      <c r="B798" s="14" t="s">
        <v>332</v>
      </c>
      <c r="C798" s="14"/>
      <c r="D798" s="53">
        <v>290001</v>
      </c>
      <c r="E798" s="60">
        <v>762500</v>
      </c>
      <c r="F798" s="17"/>
    </row>
    <row r="799" spans="1:6" ht="23.25">
      <c r="A799" s="11"/>
      <c r="B799" s="21" t="s">
        <v>27</v>
      </c>
      <c r="C799" s="14" t="s">
        <v>331</v>
      </c>
      <c r="D799" s="9">
        <v>190004</v>
      </c>
      <c r="E799" s="6"/>
      <c r="F799" s="60">
        <v>762500</v>
      </c>
    </row>
    <row r="800" spans="1:6" ht="23.25">
      <c r="A800" s="11"/>
      <c r="B800" s="21"/>
      <c r="C800" s="14"/>
      <c r="D800" s="9"/>
      <c r="E800" s="6"/>
      <c r="F800" s="60"/>
    </row>
    <row r="801" spans="1:6" ht="23.25">
      <c r="A801" s="11"/>
      <c r="B801" s="21"/>
      <c r="C801" s="14"/>
      <c r="D801" s="9"/>
      <c r="E801" s="6"/>
      <c r="F801" s="60"/>
    </row>
    <row r="802" spans="1:6" ht="23.25">
      <c r="A802" s="11"/>
      <c r="B802" s="21"/>
      <c r="C802" s="14"/>
      <c r="D802" s="9"/>
      <c r="E802" s="6"/>
      <c r="F802" s="60"/>
    </row>
    <row r="803" spans="1:6" ht="23.25">
      <c r="A803" s="11"/>
      <c r="B803" s="21"/>
      <c r="C803" s="14"/>
      <c r="D803" s="9"/>
      <c r="E803" s="6"/>
      <c r="F803" s="60"/>
    </row>
    <row r="804" spans="1:6" ht="23.25">
      <c r="A804" s="11"/>
      <c r="B804" s="21"/>
      <c r="C804" s="14"/>
      <c r="D804" s="9"/>
      <c r="E804" s="6"/>
      <c r="F804" s="60"/>
    </row>
    <row r="805" spans="1:6" ht="23.25">
      <c r="A805" s="11"/>
      <c r="B805" s="21"/>
      <c r="C805" s="14"/>
      <c r="D805" s="9"/>
      <c r="E805" s="6"/>
      <c r="F805" s="60"/>
    </row>
    <row r="806" spans="1:6" ht="23.25">
      <c r="A806" s="11"/>
      <c r="B806" s="21"/>
      <c r="C806" s="14"/>
      <c r="D806" s="9"/>
      <c r="E806" s="6"/>
      <c r="F806" s="60"/>
    </row>
    <row r="807" spans="1:6" ht="23.25">
      <c r="A807" s="11"/>
      <c r="B807" s="21"/>
      <c r="C807" s="14"/>
      <c r="D807" s="53"/>
      <c r="E807" s="6"/>
      <c r="F807" s="60"/>
    </row>
    <row r="808" spans="1:6" ht="23.25">
      <c r="A808" s="11"/>
      <c r="B808" s="14"/>
      <c r="C808" s="14"/>
      <c r="D808" s="9"/>
      <c r="E808" s="6"/>
      <c r="F808" s="6"/>
    </row>
    <row r="809" spans="1:6" ht="23.25">
      <c r="A809" s="11"/>
      <c r="B809" s="14"/>
      <c r="C809" s="14"/>
      <c r="D809" s="5"/>
      <c r="E809" s="6"/>
      <c r="F809" s="6"/>
    </row>
    <row r="810" spans="1:6" ht="24" thickBot="1">
      <c r="A810" s="12"/>
      <c r="B810" s="15"/>
      <c r="C810" s="15"/>
      <c r="D810" s="1"/>
      <c r="E810" s="24">
        <f>SUM(E798:E809)</f>
        <v>762500</v>
      </c>
      <c r="F810" s="24">
        <f>SUM(F798:F809)</f>
        <v>762500</v>
      </c>
    </row>
    <row r="811" spans="1:6" ht="24" thickTop="1">
      <c r="A811" s="59" t="s">
        <v>30</v>
      </c>
      <c r="B811" s="14"/>
      <c r="C811" s="14"/>
      <c r="D811" s="14"/>
      <c r="E811" s="14"/>
      <c r="F811" s="8"/>
    </row>
    <row r="812" spans="1:6" ht="23.25">
      <c r="A812" s="11"/>
      <c r="B812" s="14" t="s">
        <v>515</v>
      </c>
      <c r="C812" s="14"/>
      <c r="D812" s="14"/>
      <c r="E812" s="14"/>
      <c r="F812" s="8"/>
    </row>
    <row r="813" spans="1:6" ht="23.25">
      <c r="A813" s="11"/>
      <c r="B813" s="14" t="s">
        <v>512</v>
      </c>
      <c r="C813" s="14"/>
      <c r="D813" s="14"/>
      <c r="E813" s="14"/>
      <c r="F813" s="8"/>
    </row>
    <row r="814" spans="1:6" ht="23.25">
      <c r="A814" s="11"/>
      <c r="B814" s="14"/>
      <c r="C814" s="14"/>
      <c r="D814" s="14"/>
      <c r="E814" s="265"/>
      <c r="F814" s="13"/>
    </row>
    <row r="815" spans="1:6" ht="23.25">
      <c r="A815" s="52"/>
      <c r="B815" s="52"/>
      <c r="C815" s="347"/>
      <c r="D815" s="347"/>
      <c r="E815" s="52"/>
      <c r="F815" s="39"/>
    </row>
    <row r="816" spans="1:6" ht="23.25">
      <c r="A816" s="84"/>
      <c r="B816" s="84"/>
      <c r="C816" s="81"/>
      <c r="D816" s="81"/>
      <c r="E816" s="84"/>
      <c r="F816" s="37"/>
    </row>
    <row r="817" spans="1:6" ht="23.25">
      <c r="A817" s="84"/>
      <c r="B817" s="84"/>
      <c r="C817" s="81"/>
      <c r="D817" s="337" t="s">
        <v>146</v>
      </c>
      <c r="E817" s="337"/>
      <c r="F817" s="337"/>
    </row>
    <row r="818" spans="1:6" ht="23.25">
      <c r="A818" s="84"/>
      <c r="B818" s="84"/>
      <c r="C818" s="81"/>
      <c r="D818" s="337" t="s">
        <v>147</v>
      </c>
      <c r="E818" s="337"/>
      <c r="F818" s="337"/>
    </row>
    <row r="819" spans="1:6" ht="23.25">
      <c r="A819" s="14"/>
      <c r="B819" s="14"/>
      <c r="C819" s="14"/>
      <c r="D819" s="337" t="s">
        <v>436</v>
      </c>
      <c r="E819" s="337"/>
      <c r="F819" s="337"/>
    </row>
    <row r="820" spans="1:6" ht="23.25">
      <c r="A820" s="14"/>
      <c r="B820" s="14"/>
      <c r="C820" s="14"/>
      <c r="D820" s="14"/>
      <c r="E820" s="14"/>
      <c r="F820" s="14"/>
    </row>
    <row r="821" spans="1:6" ht="23.25">
      <c r="A821" s="14"/>
      <c r="B821" s="14"/>
      <c r="C821" s="14"/>
      <c r="D821" s="21" t="s">
        <v>148</v>
      </c>
      <c r="E821" s="14"/>
      <c r="F821" s="14"/>
    </row>
    <row r="822" spans="1:6" ht="23.25">
      <c r="A822" s="14"/>
      <c r="B822" s="14"/>
      <c r="C822" s="14"/>
      <c r="D822" s="14"/>
      <c r="E822" s="14"/>
      <c r="F822" s="14"/>
    </row>
    <row r="823" spans="1:6" ht="23.25">
      <c r="A823" s="14"/>
      <c r="B823" s="14"/>
      <c r="C823" s="14"/>
      <c r="D823" s="337" t="s">
        <v>149</v>
      </c>
      <c r="E823" s="337"/>
      <c r="F823" s="337"/>
    </row>
    <row r="824" spans="1:6" ht="23.25">
      <c r="A824" s="14"/>
      <c r="B824" s="14"/>
      <c r="C824" s="14"/>
      <c r="D824" s="337" t="s">
        <v>150</v>
      </c>
      <c r="E824" s="337"/>
      <c r="F824" s="337"/>
    </row>
    <row r="825" spans="1:6" ht="23.25">
      <c r="A825" s="14"/>
      <c r="B825" s="14"/>
      <c r="C825" s="14"/>
      <c r="D825" s="337" t="s">
        <v>140</v>
      </c>
      <c r="E825" s="337"/>
      <c r="F825" s="337"/>
    </row>
    <row r="826" spans="1:6" ht="23.25">
      <c r="A826" s="41"/>
      <c r="B826" s="41"/>
      <c r="C826" s="41"/>
      <c r="D826" s="41"/>
      <c r="E826" s="38" t="s">
        <v>96</v>
      </c>
      <c r="F826" s="21" t="s">
        <v>517</v>
      </c>
    </row>
    <row r="827" spans="1:6" ht="23.25">
      <c r="A827" s="41"/>
      <c r="B827" s="41"/>
      <c r="C827" s="41"/>
      <c r="D827" s="41"/>
      <c r="E827" s="38" t="s">
        <v>13</v>
      </c>
      <c r="F827" s="36" t="s">
        <v>486</v>
      </c>
    </row>
    <row r="828" spans="1:6" ht="23.25">
      <c r="A828" s="348" t="s">
        <v>97</v>
      </c>
      <c r="B828" s="348"/>
      <c r="C828" s="348"/>
      <c r="D828" s="348"/>
      <c r="E828" s="348"/>
      <c r="F828" s="348"/>
    </row>
    <row r="829" spans="1:6" ht="23.25">
      <c r="A829" s="318" t="s">
        <v>145</v>
      </c>
      <c r="B829" s="318"/>
      <c r="C829" s="318"/>
      <c r="D829" s="318"/>
      <c r="E829" s="318"/>
      <c r="F829" s="318"/>
    </row>
    <row r="830" spans="1:6" ht="23.25">
      <c r="A830" s="344" t="s">
        <v>44</v>
      </c>
      <c r="B830" s="345"/>
      <c r="C830" s="346"/>
      <c r="D830" s="33" t="s">
        <v>71</v>
      </c>
      <c r="E830" s="33" t="s">
        <v>26</v>
      </c>
      <c r="F830" s="278" t="s">
        <v>27</v>
      </c>
    </row>
    <row r="831" spans="1:6" ht="23.25">
      <c r="A831" s="32" t="s">
        <v>26</v>
      </c>
      <c r="B831" s="14" t="s">
        <v>284</v>
      </c>
      <c r="C831" s="14"/>
      <c r="D831" s="53">
        <v>7110700</v>
      </c>
      <c r="E831" s="60">
        <v>761700</v>
      </c>
      <c r="F831" s="17"/>
    </row>
    <row r="832" spans="1:6" ht="23.25">
      <c r="A832" s="11"/>
      <c r="B832" s="21" t="s">
        <v>27</v>
      </c>
      <c r="C832" s="14" t="s">
        <v>286</v>
      </c>
      <c r="D832" s="9">
        <v>113100</v>
      </c>
      <c r="E832" s="6"/>
      <c r="F832" s="60">
        <v>761700</v>
      </c>
    </row>
    <row r="833" spans="1:6" ht="23.25">
      <c r="A833" s="11"/>
      <c r="B833" s="21"/>
      <c r="C833" s="14"/>
      <c r="D833" s="9"/>
      <c r="E833" s="6"/>
      <c r="F833" s="60"/>
    </row>
    <row r="834" spans="1:6" ht="23.25">
      <c r="A834" s="11"/>
      <c r="B834" s="21"/>
      <c r="C834" s="14"/>
      <c r="D834" s="9"/>
      <c r="E834" s="6"/>
      <c r="F834" s="60"/>
    </row>
    <row r="835" spans="1:6" ht="23.25">
      <c r="A835" s="11"/>
      <c r="B835" s="21"/>
      <c r="C835" s="14"/>
      <c r="D835" s="9"/>
      <c r="E835" s="6"/>
      <c r="F835" s="60"/>
    </row>
    <row r="836" spans="1:6" ht="23.25">
      <c r="A836" s="11"/>
      <c r="B836" s="21"/>
      <c r="C836" s="14"/>
      <c r="D836" s="9"/>
      <c r="E836" s="6"/>
      <c r="F836" s="60"/>
    </row>
    <row r="837" spans="1:6" ht="23.25">
      <c r="A837" s="11"/>
      <c r="B837" s="21"/>
      <c r="C837" s="14"/>
      <c r="D837" s="9"/>
      <c r="E837" s="6"/>
      <c r="F837" s="60"/>
    </row>
    <row r="838" spans="1:6" ht="23.25">
      <c r="A838" s="11"/>
      <c r="B838" s="21"/>
      <c r="C838" s="14"/>
      <c r="D838" s="9"/>
      <c r="E838" s="6"/>
      <c r="F838" s="60"/>
    </row>
    <row r="839" spans="1:6" ht="23.25">
      <c r="A839" s="11"/>
      <c r="B839" s="14"/>
      <c r="C839" s="14"/>
      <c r="D839" s="9"/>
      <c r="E839" s="6"/>
      <c r="F839" s="6"/>
    </row>
    <row r="840" spans="1:6" ht="23.25">
      <c r="A840" s="11"/>
      <c r="B840" s="14"/>
      <c r="C840" s="14"/>
      <c r="D840" s="9"/>
      <c r="E840" s="6"/>
      <c r="F840" s="6"/>
    </row>
    <row r="841" spans="1:6" ht="23.25">
      <c r="A841" s="11"/>
      <c r="B841" s="14"/>
      <c r="C841" s="14"/>
      <c r="D841" s="5"/>
      <c r="E841" s="6"/>
      <c r="F841" s="6"/>
    </row>
    <row r="842" spans="1:6" ht="23.25">
      <c r="A842" s="11"/>
      <c r="B842" s="14"/>
      <c r="C842" s="14"/>
      <c r="D842" s="5"/>
      <c r="E842" s="85">
        <f>SUM(E831:E841)</f>
        <v>761700</v>
      </c>
      <c r="F842" s="85">
        <f>SUM(F831:F841)</f>
        <v>761700</v>
      </c>
    </row>
    <row r="843" spans="1:6" ht="23.25">
      <c r="A843" s="32" t="s">
        <v>30</v>
      </c>
      <c r="B843" s="18"/>
      <c r="C843" s="18"/>
      <c r="D843" s="18"/>
      <c r="E843" s="18"/>
      <c r="F843" s="78"/>
    </row>
    <row r="844" spans="1:6" ht="23.25">
      <c r="A844" s="59"/>
      <c r="B844" s="14" t="s">
        <v>356</v>
      </c>
      <c r="C844" s="14"/>
      <c r="D844" s="14"/>
      <c r="E844" s="14"/>
      <c r="F844" s="8"/>
    </row>
    <row r="845" spans="1:6" ht="23.25">
      <c r="A845" s="59"/>
      <c r="B845" s="14" t="s">
        <v>513</v>
      </c>
      <c r="C845" s="14"/>
      <c r="D845" s="14"/>
      <c r="E845" s="14"/>
      <c r="F845" s="8"/>
    </row>
    <row r="846" spans="1:6" ht="23.25">
      <c r="A846" s="11"/>
      <c r="B846" s="14" t="s">
        <v>488</v>
      </c>
      <c r="C846" s="14"/>
      <c r="D846" s="14"/>
      <c r="E846" s="14"/>
      <c r="F846" s="8"/>
    </row>
    <row r="847" spans="1:6" ht="23.25">
      <c r="A847" s="12"/>
      <c r="B847" s="15"/>
      <c r="C847" s="15"/>
      <c r="D847" s="15"/>
      <c r="E847" s="15"/>
      <c r="F847" s="13"/>
    </row>
    <row r="848" spans="1:6" ht="23.25">
      <c r="A848" s="18"/>
      <c r="B848" s="18"/>
      <c r="C848" s="18"/>
      <c r="D848" s="18"/>
      <c r="E848" s="18"/>
      <c r="F848" s="18"/>
    </row>
    <row r="849" spans="1:6" ht="23.25">
      <c r="A849" s="14"/>
      <c r="B849" s="14"/>
      <c r="C849" s="14"/>
      <c r="D849" s="14"/>
      <c r="E849" s="14"/>
      <c r="F849" s="14"/>
    </row>
    <row r="850" spans="1:6" ht="23.25">
      <c r="A850" s="14"/>
      <c r="B850" s="14"/>
      <c r="C850" s="14"/>
      <c r="D850" s="337" t="s">
        <v>146</v>
      </c>
      <c r="E850" s="337"/>
      <c r="F850" s="337"/>
    </row>
    <row r="851" spans="1:6" ht="23.25">
      <c r="A851" s="14"/>
      <c r="B851" s="14"/>
      <c r="C851" s="14"/>
      <c r="D851" s="337" t="s">
        <v>147</v>
      </c>
      <c r="E851" s="337"/>
      <c r="F851" s="337"/>
    </row>
    <row r="852" spans="1:6" ht="23.25">
      <c r="A852" s="14"/>
      <c r="B852" s="14"/>
      <c r="C852" s="14"/>
      <c r="D852" s="337" t="s">
        <v>436</v>
      </c>
      <c r="E852" s="337"/>
      <c r="F852" s="337"/>
    </row>
    <row r="853" spans="1:6" ht="23.25">
      <c r="A853" s="14"/>
      <c r="B853" s="14"/>
      <c r="C853" s="14"/>
      <c r="D853" s="14"/>
      <c r="E853" s="14"/>
      <c r="F853" s="14"/>
    </row>
    <row r="854" spans="1:6" ht="23.25">
      <c r="A854" s="14"/>
      <c r="B854" s="14"/>
      <c r="C854" s="14"/>
      <c r="D854" s="21" t="s">
        <v>148</v>
      </c>
      <c r="E854" s="14"/>
      <c r="F854" s="14"/>
    </row>
    <row r="855" spans="1:6" ht="23.25">
      <c r="A855" s="14"/>
      <c r="B855" s="14"/>
      <c r="C855" s="14"/>
      <c r="D855" s="14"/>
      <c r="E855" s="14"/>
      <c r="F855" s="14"/>
    </row>
    <row r="856" spans="1:6" ht="23.25">
      <c r="A856" s="14"/>
      <c r="B856" s="14"/>
      <c r="C856" s="14"/>
      <c r="D856" s="337" t="s">
        <v>149</v>
      </c>
      <c r="E856" s="337"/>
      <c r="F856" s="337"/>
    </row>
    <row r="857" spans="1:6" ht="23.25">
      <c r="A857" s="14"/>
      <c r="B857" s="14"/>
      <c r="C857" s="14"/>
      <c r="D857" s="337" t="s">
        <v>150</v>
      </c>
      <c r="E857" s="337"/>
      <c r="F857" s="337"/>
    </row>
    <row r="858" spans="1:6" ht="23.25">
      <c r="A858" s="14"/>
      <c r="B858" s="14"/>
      <c r="C858" s="14"/>
      <c r="D858" s="337" t="s">
        <v>140</v>
      </c>
      <c r="E858" s="337"/>
      <c r="F858" s="337"/>
    </row>
    <row r="859" spans="1:6" ht="23.25">
      <c r="A859" s="41"/>
      <c r="B859" s="41"/>
      <c r="C859" s="41"/>
      <c r="D859" s="41"/>
      <c r="E859" s="38" t="s">
        <v>96</v>
      </c>
      <c r="F859" s="21" t="s">
        <v>518</v>
      </c>
    </row>
    <row r="860" spans="1:6" ht="23.25">
      <c r="A860" s="41"/>
      <c r="B860" s="41"/>
      <c r="C860" s="41"/>
      <c r="D860" s="41"/>
      <c r="E860" s="38" t="s">
        <v>13</v>
      </c>
      <c r="F860" s="36" t="s">
        <v>486</v>
      </c>
    </row>
    <row r="861" spans="1:6" ht="23.25">
      <c r="A861" s="348" t="s">
        <v>97</v>
      </c>
      <c r="B861" s="348"/>
      <c r="C861" s="348"/>
      <c r="D861" s="348"/>
      <c r="E861" s="348"/>
      <c r="F861" s="348"/>
    </row>
    <row r="862" spans="1:6" ht="23.25">
      <c r="A862" s="318" t="s">
        <v>145</v>
      </c>
      <c r="B862" s="318"/>
      <c r="C862" s="318"/>
      <c r="D862" s="318"/>
      <c r="E862" s="318"/>
      <c r="F862" s="318"/>
    </row>
    <row r="863" spans="1:6" ht="23.25">
      <c r="A863" s="344" t="s">
        <v>44</v>
      </c>
      <c r="B863" s="345"/>
      <c r="C863" s="346"/>
      <c r="D863" s="33" t="s">
        <v>71</v>
      </c>
      <c r="E863" s="33" t="s">
        <v>26</v>
      </c>
      <c r="F863" s="278" t="s">
        <v>27</v>
      </c>
    </row>
    <row r="864" spans="1:6" ht="23.25">
      <c r="A864" s="32" t="s">
        <v>26</v>
      </c>
      <c r="B864" s="14" t="s">
        <v>285</v>
      </c>
      <c r="C864" s="14"/>
      <c r="D864" s="53">
        <v>7110800</v>
      </c>
      <c r="E864" s="60">
        <v>228000</v>
      </c>
      <c r="F864" s="17"/>
    </row>
    <row r="865" spans="1:6" ht="23.25">
      <c r="A865" s="11"/>
      <c r="B865" s="21" t="s">
        <v>27</v>
      </c>
      <c r="C865" s="14" t="s">
        <v>170</v>
      </c>
      <c r="D865" s="9">
        <v>113100</v>
      </c>
      <c r="E865" s="6"/>
      <c r="F865" s="60">
        <v>228000</v>
      </c>
    </row>
    <row r="866" spans="1:6" ht="23.25">
      <c r="A866" s="11"/>
      <c r="B866" s="21"/>
      <c r="C866" s="14"/>
      <c r="D866" s="9"/>
      <c r="E866" s="6"/>
      <c r="F866" s="60"/>
    </row>
    <row r="867" spans="1:6" ht="23.25">
      <c r="A867" s="11"/>
      <c r="B867" s="21"/>
      <c r="C867" s="14"/>
      <c r="D867" s="9"/>
      <c r="E867" s="6"/>
      <c r="F867" s="60"/>
    </row>
    <row r="868" spans="1:6" ht="23.25">
      <c r="A868" s="11"/>
      <c r="B868" s="21"/>
      <c r="C868" s="14"/>
      <c r="D868" s="9"/>
      <c r="E868" s="6"/>
      <c r="F868" s="60"/>
    </row>
    <row r="869" spans="1:6" ht="23.25">
      <c r="A869" s="11"/>
      <c r="B869" s="21"/>
      <c r="C869" s="14"/>
      <c r="D869" s="9"/>
      <c r="E869" s="6"/>
      <c r="F869" s="60"/>
    </row>
    <row r="870" spans="1:6" ht="23.25">
      <c r="A870" s="11"/>
      <c r="B870" s="21"/>
      <c r="C870" s="14"/>
      <c r="D870" s="9"/>
      <c r="E870" s="6"/>
      <c r="F870" s="60"/>
    </row>
    <row r="871" spans="1:6" ht="23.25">
      <c r="A871" s="11"/>
      <c r="B871" s="21"/>
      <c r="C871" s="14"/>
      <c r="D871" s="9"/>
      <c r="E871" s="6"/>
      <c r="F871" s="60"/>
    </row>
    <row r="872" spans="1:6" ht="23.25">
      <c r="A872" s="11"/>
      <c r="B872" s="14"/>
      <c r="C872" s="14"/>
      <c r="D872" s="9"/>
      <c r="E872" s="6"/>
      <c r="F872" s="6"/>
    </row>
    <row r="873" spans="1:6" ht="23.25">
      <c r="A873" s="11"/>
      <c r="B873" s="14"/>
      <c r="C873" s="14"/>
      <c r="D873" s="9"/>
      <c r="E873" s="6"/>
      <c r="F873" s="6"/>
    </row>
    <row r="874" spans="1:6" ht="23.25">
      <c r="A874" s="11"/>
      <c r="B874" s="14"/>
      <c r="C874" s="14"/>
      <c r="D874" s="5"/>
      <c r="E874" s="6"/>
      <c r="F874" s="6"/>
    </row>
    <row r="875" spans="1:6" ht="23.25">
      <c r="A875" s="11"/>
      <c r="B875" s="14"/>
      <c r="C875" s="14"/>
      <c r="D875" s="5"/>
      <c r="E875" s="85">
        <f>SUM(E864:E874)</f>
        <v>228000</v>
      </c>
      <c r="F875" s="85">
        <f>SUM(F864:F874)</f>
        <v>228000</v>
      </c>
    </row>
    <row r="876" spans="1:6" ht="23.25">
      <c r="A876" s="32" t="s">
        <v>30</v>
      </c>
      <c r="B876" s="18"/>
      <c r="C876" s="18"/>
      <c r="D876" s="18"/>
      <c r="E876" s="18"/>
      <c r="F876" s="78"/>
    </row>
    <row r="877" spans="1:6" ht="23.25">
      <c r="A877" s="59"/>
      <c r="B877" s="14" t="s">
        <v>360</v>
      </c>
      <c r="C877" s="14"/>
      <c r="D877" s="14"/>
      <c r="E877" s="14"/>
      <c r="F877" s="8"/>
    </row>
    <row r="878" spans="1:6" ht="23.25">
      <c r="A878" s="59"/>
      <c r="B878" s="14" t="s">
        <v>514</v>
      </c>
      <c r="C878" s="14"/>
      <c r="D878" s="14"/>
      <c r="E878" s="14"/>
      <c r="F878" s="8"/>
    </row>
    <row r="879" spans="1:6" ht="23.25">
      <c r="A879" s="11"/>
      <c r="B879" s="14" t="s">
        <v>489</v>
      </c>
      <c r="C879" s="14"/>
      <c r="D879" s="14"/>
      <c r="E879" s="14"/>
      <c r="F879" s="8"/>
    </row>
    <row r="880" spans="1:6" ht="23.25">
      <c r="A880" s="12"/>
      <c r="B880" s="15"/>
      <c r="C880" s="15"/>
      <c r="D880" s="15"/>
      <c r="E880" s="15"/>
      <c r="F880" s="13"/>
    </row>
    <row r="881" spans="1:6" ht="23.25">
      <c r="A881" s="18"/>
      <c r="B881" s="18"/>
      <c r="C881" s="18"/>
      <c r="D881" s="18"/>
      <c r="E881" s="18"/>
      <c r="F881" s="18"/>
    </row>
    <row r="882" spans="1:6" ht="23.25">
      <c r="A882" s="14"/>
      <c r="B882" s="14"/>
      <c r="C882" s="14"/>
      <c r="D882" s="14"/>
      <c r="E882" s="14"/>
      <c r="F882" s="14"/>
    </row>
    <row r="883" spans="1:6" ht="23.25">
      <c r="A883" s="14"/>
      <c r="B883" s="14"/>
      <c r="C883" s="14"/>
      <c r="D883" s="337" t="s">
        <v>146</v>
      </c>
      <c r="E883" s="337"/>
      <c r="F883" s="337"/>
    </row>
    <row r="884" spans="1:6" ht="23.25">
      <c r="A884" s="14"/>
      <c r="B884" s="14"/>
      <c r="C884" s="14"/>
      <c r="D884" s="337" t="s">
        <v>147</v>
      </c>
      <c r="E884" s="337"/>
      <c r="F884" s="337"/>
    </row>
    <row r="885" spans="1:6" ht="23.25">
      <c r="A885" s="14"/>
      <c r="B885" s="14"/>
      <c r="C885" s="14"/>
      <c r="D885" s="337" t="s">
        <v>436</v>
      </c>
      <c r="E885" s="337"/>
      <c r="F885" s="337"/>
    </row>
    <row r="886" spans="1:6" ht="23.25">
      <c r="A886" s="14"/>
      <c r="B886" s="14"/>
      <c r="C886" s="14"/>
      <c r="D886" s="14"/>
      <c r="E886" s="14"/>
      <c r="F886" s="14"/>
    </row>
    <row r="887" spans="1:6" ht="23.25">
      <c r="A887" s="14"/>
      <c r="B887" s="14"/>
      <c r="C887" s="14"/>
      <c r="D887" s="21" t="s">
        <v>148</v>
      </c>
      <c r="E887" s="14"/>
      <c r="F887" s="14"/>
    </row>
    <row r="888" spans="1:6" ht="23.25">
      <c r="A888" s="14"/>
      <c r="B888" s="14"/>
      <c r="C888" s="14"/>
      <c r="D888" s="14"/>
      <c r="E888" s="14"/>
      <c r="F888" s="14"/>
    </row>
    <row r="889" spans="1:6" ht="23.25">
      <c r="A889" s="14"/>
      <c r="B889" s="14"/>
      <c r="C889" s="14"/>
      <c r="D889" s="337" t="s">
        <v>149</v>
      </c>
      <c r="E889" s="337"/>
      <c r="F889" s="337"/>
    </row>
    <row r="890" spans="1:6" ht="23.25">
      <c r="A890" s="14"/>
      <c r="B890" s="14"/>
      <c r="C890" s="14"/>
      <c r="D890" s="337" t="s">
        <v>150</v>
      </c>
      <c r="E890" s="337"/>
      <c r="F890" s="337"/>
    </row>
    <row r="891" spans="1:6" ht="23.25">
      <c r="A891" s="14"/>
      <c r="B891" s="14"/>
      <c r="C891" s="14"/>
      <c r="D891" s="337" t="s">
        <v>140</v>
      </c>
      <c r="E891" s="337"/>
      <c r="F891" s="337"/>
    </row>
    <row r="892" spans="1:6" ht="23.25">
      <c r="A892" s="41"/>
      <c r="B892" s="41"/>
      <c r="C892" s="41"/>
      <c r="D892" s="41"/>
      <c r="E892" s="38" t="s">
        <v>96</v>
      </c>
      <c r="F892" s="21" t="s">
        <v>519</v>
      </c>
    </row>
    <row r="893" spans="1:6" ht="23.25">
      <c r="A893" s="41"/>
      <c r="B893" s="41"/>
      <c r="C893" s="41" t="s">
        <v>142</v>
      </c>
      <c r="D893" s="41"/>
      <c r="E893" s="38" t="s">
        <v>13</v>
      </c>
      <c r="F893" s="21" t="s">
        <v>486</v>
      </c>
    </row>
    <row r="894" spans="1:6" ht="23.25">
      <c r="A894" s="348" t="s">
        <v>97</v>
      </c>
      <c r="B894" s="348"/>
      <c r="C894" s="348"/>
      <c r="D894" s="348"/>
      <c r="E894" s="348"/>
      <c r="F894" s="348"/>
    </row>
    <row r="895" spans="1:6" ht="23.25">
      <c r="A895" s="318" t="s">
        <v>145</v>
      </c>
      <c r="B895" s="318"/>
      <c r="C895" s="318"/>
      <c r="D895" s="318"/>
      <c r="E895" s="318"/>
      <c r="F895" s="318"/>
    </row>
    <row r="896" spans="1:6" ht="23.25">
      <c r="A896" s="344" t="s">
        <v>44</v>
      </c>
      <c r="B896" s="345"/>
      <c r="C896" s="346"/>
      <c r="D896" s="33" t="s">
        <v>71</v>
      </c>
      <c r="E896" s="33" t="s">
        <v>26</v>
      </c>
      <c r="F896" s="278" t="s">
        <v>27</v>
      </c>
    </row>
    <row r="897" spans="1:6" ht="23.25">
      <c r="A897" s="32" t="s">
        <v>26</v>
      </c>
      <c r="B897" s="18" t="s">
        <v>106</v>
      </c>
      <c r="C897" s="78"/>
      <c r="D897" s="16">
        <v>111201</v>
      </c>
      <c r="E897" s="60">
        <v>2490527.59</v>
      </c>
      <c r="F897" s="17"/>
    </row>
    <row r="898" spans="1:6" ht="23.25">
      <c r="A898" s="11"/>
      <c r="B898" s="21" t="s">
        <v>27</v>
      </c>
      <c r="C898" s="14" t="s">
        <v>141</v>
      </c>
      <c r="D898" s="9">
        <v>111203</v>
      </c>
      <c r="E898" s="6"/>
      <c r="F898" s="60">
        <f>SUM(E897:E898)</f>
        <v>2490527.59</v>
      </c>
    </row>
    <row r="899" spans="1:6" ht="23.25">
      <c r="A899" s="11"/>
      <c r="B899" s="21"/>
      <c r="C899" s="14"/>
      <c r="D899" s="9"/>
      <c r="E899" s="6"/>
      <c r="F899" s="60"/>
    </row>
    <row r="900" spans="1:6" ht="23.25">
      <c r="A900" s="11"/>
      <c r="B900" s="21"/>
      <c r="C900" s="14"/>
      <c r="D900" s="9"/>
      <c r="E900" s="6"/>
      <c r="F900" s="60"/>
    </row>
    <row r="901" spans="1:6" ht="23.25">
      <c r="A901" s="11"/>
      <c r="B901" s="21"/>
      <c r="C901" s="14"/>
      <c r="D901" s="9"/>
      <c r="E901" s="6"/>
      <c r="F901" s="60"/>
    </row>
    <row r="902" spans="1:6" ht="23.25">
      <c r="A902" s="11"/>
      <c r="B902" s="21"/>
      <c r="C902" s="3"/>
      <c r="D902" s="9"/>
      <c r="E902" s="6"/>
      <c r="F902" s="60"/>
    </row>
    <row r="903" spans="1:6" ht="23.25">
      <c r="A903" s="11"/>
      <c r="B903" s="21"/>
      <c r="C903" s="14"/>
      <c r="D903" s="9"/>
      <c r="E903" s="6"/>
      <c r="F903" s="60"/>
    </row>
    <row r="904" spans="1:6" ht="23.25">
      <c r="A904" s="11"/>
      <c r="B904" s="21"/>
      <c r="C904" s="14"/>
      <c r="D904" s="9"/>
      <c r="E904" s="6"/>
      <c r="F904" s="60"/>
    </row>
    <row r="905" spans="1:6" ht="23.25">
      <c r="A905" s="11"/>
      <c r="B905" s="14"/>
      <c r="C905" s="14"/>
      <c r="D905" s="9"/>
      <c r="E905" s="6"/>
      <c r="F905" s="6"/>
    </row>
    <row r="906" spans="1:6" ht="23.25">
      <c r="A906" s="11"/>
      <c r="B906" s="14"/>
      <c r="C906" s="14"/>
      <c r="D906" s="9"/>
      <c r="E906" s="6"/>
      <c r="F906" s="6"/>
    </row>
    <row r="907" spans="1:6" ht="23.25">
      <c r="A907" s="11"/>
      <c r="B907" s="14"/>
      <c r="C907" s="14"/>
      <c r="D907" s="5"/>
      <c r="E907" s="6"/>
      <c r="F907" s="6"/>
    </row>
    <row r="908" spans="1:6" ht="24" thickBot="1">
      <c r="A908" s="12"/>
      <c r="B908" s="15"/>
      <c r="C908" s="15"/>
      <c r="D908" s="1"/>
      <c r="E908" s="24">
        <f>SUM(E897:E907)</f>
        <v>2490527.59</v>
      </c>
      <c r="F908" s="24">
        <f>SUM(F897:F907)</f>
        <v>2490527.59</v>
      </c>
    </row>
    <row r="909" spans="1:6" ht="24" thickTop="1">
      <c r="A909" s="11" t="s">
        <v>30</v>
      </c>
      <c r="B909" s="14"/>
      <c r="C909" s="14"/>
      <c r="D909" s="14"/>
      <c r="E909" s="14"/>
      <c r="F909" s="8"/>
    </row>
    <row r="910" spans="1:6" ht="23.25">
      <c r="A910" s="11"/>
      <c r="B910" s="14" t="s">
        <v>132</v>
      </c>
      <c r="C910" s="14"/>
      <c r="D910" s="14"/>
      <c r="E910" s="14"/>
      <c r="F910" s="8"/>
    </row>
    <row r="911" spans="1:6" ht="23.25">
      <c r="A911" s="11"/>
      <c r="B911" s="14" t="s">
        <v>133</v>
      </c>
      <c r="C911" s="14"/>
      <c r="D911" s="14"/>
      <c r="E911" s="14"/>
      <c r="F911" s="8"/>
    </row>
    <row r="912" spans="1:6" ht="23.25">
      <c r="A912" s="11"/>
      <c r="B912" s="14" t="s">
        <v>487</v>
      </c>
      <c r="C912" s="14"/>
      <c r="D912" s="14"/>
      <c r="E912" s="14"/>
      <c r="F912" s="8"/>
    </row>
    <row r="913" spans="1:6" ht="23.25">
      <c r="A913" s="11"/>
      <c r="B913" s="14"/>
      <c r="C913" s="14"/>
      <c r="D913" s="14"/>
      <c r="E913" s="14"/>
      <c r="F913" s="13"/>
    </row>
    <row r="914" spans="1:6" ht="23.25">
      <c r="A914" s="52"/>
      <c r="B914" s="52"/>
      <c r="C914" s="347"/>
      <c r="D914" s="347"/>
      <c r="E914" s="52"/>
      <c r="F914" s="39"/>
    </row>
    <row r="915" spans="1:6" ht="23.25">
      <c r="A915" s="14"/>
      <c r="B915" s="14"/>
      <c r="C915" s="14"/>
      <c r="D915" s="14"/>
      <c r="E915" s="14"/>
      <c r="F915" s="14"/>
    </row>
    <row r="916" spans="1:6" ht="23.25">
      <c r="A916" s="14"/>
      <c r="B916" s="14"/>
      <c r="C916" s="14"/>
      <c r="D916" s="337" t="s">
        <v>146</v>
      </c>
      <c r="E916" s="337"/>
      <c r="F916" s="337"/>
    </row>
    <row r="917" spans="1:6" ht="23.25">
      <c r="A917" s="14"/>
      <c r="B917" s="14"/>
      <c r="C917" s="14"/>
      <c r="D917" s="337" t="s">
        <v>147</v>
      </c>
      <c r="E917" s="337"/>
      <c r="F917" s="337"/>
    </row>
    <row r="918" spans="1:6" ht="23.25">
      <c r="A918" s="87"/>
      <c r="B918" s="87"/>
      <c r="C918" s="87"/>
      <c r="D918" s="337" t="s">
        <v>436</v>
      </c>
      <c r="E918" s="337"/>
      <c r="F918" s="337"/>
    </row>
    <row r="919" spans="1:6" ht="23.25">
      <c r="A919" s="87"/>
      <c r="B919" s="87"/>
      <c r="C919" s="87"/>
      <c r="D919" s="14"/>
      <c r="E919" s="14"/>
      <c r="F919" s="14"/>
    </row>
    <row r="920" spans="1:6" ht="23.25">
      <c r="A920" s="87"/>
      <c r="B920" s="87"/>
      <c r="C920" s="87"/>
      <c r="D920" s="21" t="s">
        <v>148</v>
      </c>
      <c r="E920" s="14"/>
      <c r="F920" s="14"/>
    </row>
    <row r="921" spans="1:6" ht="23.25">
      <c r="A921" s="87"/>
      <c r="B921" s="87"/>
      <c r="C921" s="87"/>
      <c r="D921" s="14"/>
      <c r="E921" s="14"/>
      <c r="F921" s="14"/>
    </row>
    <row r="922" spans="1:6" ht="23.25">
      <c r="A922" s="87"/>
      <c r="B922" s="87"/>
      <c r="C922" s="87"/>
      <c r="D922" s="337" t="s">
        <v>149</v>
      </c>
      <c r="E922" s="337"/>
      <c r="F922" s="337"/>
    </row>
    <row r="923" spans="1:6" ht="23.25">
      <c r="A923" s="87"/>
      <c r="B923" s="87"/>
      <c r="C923" s="87"/>
      <c r="D923" s="337" t="s">
        <v>150</v>
      </c>
      <c r="E923" s="337"/>
      <c r="F923" s="337"/>
    </row>
    <row r="924" spans="1:6" ht="23.25">
      <c r="A924" s="87"/>
      <c r="B924" s="87"/>
      <c r="C924" s="87"/>
      <c r="D924" s="337" t="s">
        <v>140</v>
      </c>
      <c r="E924" s="337"/>
      <c r="F924" s="337"/>
    </row>
    <row r="925" spans="1:6" ht="23.25">
      <c r="A925" s="41"/>
      <c r="B925" s="41"/>
      <c r="C925" s="41"/>
      <c r="D925" s="41"/>
      <c r="E925" s="38" t="s">
        <v>96</v>
      </c>
      <c r="F925" s="21" t="s">
        <v>520</v>
      </c>
    </row>
    <row r="926" spans="1:6" ht="23.25">
      <c r="A926" s="41"/>
      <c r="B926" s="41"/>
      <c r="C926" s="41"/>
      <c r="D926" s="41"/>
      <c r="E926" s="38" t="s">
        <v>13</v>
      </c>
      <c r="F926" s="36" t="s">
        <v>521</v>
      </c>
    </row>
    <row r="927" spans="1:6" ht="23.25">
      <c r="A927" s="348" t="s">
        <v>97</v>
      </c>
      <c r="B927" s="348"/>
      <c r="C927" s="348"/>
      <c r="D927" s="348"/>
      <c r="E927" s="348"/>
      <c r="F927" s="348"/>
    </row>
    <row r="928" spans="1:6" ht="23.25">
      <c r="A928" s="318" t="s">
        <v>145</v>
      </c>
      <c r="B928" s="318"/>
      <c r="C928" s="318"/>
      <c r="D928" s="318"/>
      <c r="E928" s="318"/>
      <c r="F928" s="318"/>
    </row>
    <row r="929" spans="1:6" ht="23.25">
      <c r="A929" s="344" t="s">
        <v>44</v>
      </c>
      <c r="B929" s="345"/>
      <c r="C929" s="346"/>
      <c r="D929" s="33" t="s">
        <v>71</v>
      </c>
      <c r="E929" s="33" t="s">
        <v>26</v>
      </c>
      <c r="F929" s="285" t="s">
        <v>27</v>
      </c>
    </row>
    <row r="930" spans="1:6" ht="23.25">
      <c r="A930" s="32" t="s">
        <v>26</v>
      </c>
      <c r="B930" s="14" t="s">
        <v>332</v>
      </c>
      <c r="C930" s="14"/>
      <c r="D930" s="53">
        <v>290001</v>
      </c>
      <c r="E930" s="60">
        <v>69870</v>
      </c>
      <c r="F930" s="17"/>
    </row>
    <row r="931" spans="1:6" ht="23.25">
      <c r="A931" s="11"/>
      <c r="B931" s="21" t="s">
        <v>27</v>
      </c>
      <c r="C931" s="14" t="s">
        <v>331</v>
      </c>
      <c r="D931" s="9">
        <v>190004</v>
      </c>
      <c r="E931" s="6"/>
      <c r="F931" s="60">
        <f>SUM(E930:E931)</f>
        <v>69870</v>
      </c>
    </row>
    <row r="932" spans="1:6" ht="23.25">
      <c r="A932" s="11"/>
      <c r="B932" s="21"/>
      <c r="C932" s="14"/>
      <c r="D932" s="9"/>
      <c r="E932" s="6"/>
      <c r="F932" s="60"/>
    </row>
    <row r="933" spans="1:6" ht="23.25">
      <c r="A933" s="11"/>
      <c r="B933" s="21"/>
      <c r="C933" s="14"/>
      <c r="D933" s="9"/>
      <c r="E933" s="6"/>
      <c r="F933" s="60"/>
    </row>
    <row r="934" spans="1:6" ht="23.25">
      <c r="A934" s="11"/>
      <c r="B934" s="21"/>
      <c r="C934" s="14"/>
      <c r="D934" s="9"/>
      <c r="E934" s="6"/>
      <c r="F934" s="60"/>
    </row>
    <row r="935" spans="1:6" ht="23.25">
      <c r="A935" s="11"/>
      <c r="B935" s="21"/>
      <c r="C935" s="14"/>
      <c r="D935" s="9"/>
      <c r="E935" s="6"/>
      <c r="F935" s="60"/>
    </row>
    <row r="936" spans="1:6" ht="23.25">
      <c r="A936" s="11"/>
      <c r="B936" s="21"/>
      <c r="C936" s="14"/>
      <c r="D936" s="9"/>
      <c r="E936" s="6"/>
      <c r="F936" s="60"/>
    </row>
    <row r="937" spans="1:6" ht="23.25">
      <c r="A937" s="11"/>
      <c r="B937" s="21"/>
      <c r="C937" s="14"/>
      <c r="D937" s="53"/>
      <c r="E937" s="6"/>
      <c r="F937" s="60"/>
    </row>
    <row r="938" spans="1:6" ht="23.25">
      <c r="A938" s="11"/>
      <c r="B938" s="14"/>
      <c r="C938" s="14"/>
      <c r="D938" s="9"/>
      <c r="E938" s="6"/>
      <c r="F938" s="6"/>
    </row>
    <row r="939" spans="1:6" ht="23.25">
      <c r="A939" s="11"/>
      <c r="B939" s="14"/>
      <c r="C939" s="14"/>
      <c r="D939" s="5"/>
      <c r="E939" s="6"/>
      <c r="F939" s="6"/>
    </row>
    <row r="940" spans="1:6" ht="24" thickBot="1">
      <c r="A940" s="12"/>
      <c r="B940" s="15"/>
      <c r="C940" s="15"/>
      <c r="D940" s="1"/>
      <c r="E940" s="24">
        <f>SUM(E930:E939)</f>
        <v>69870</v>
      </c>
      <c r="F940" s="24">
        <f>SUM(F930:F939)</f>
        <v>69870</v>
      </c>
    </row>
    <row r="941" spans="1:6" ht="24" thickTop="1">
      <c r="A941" s="59" t="s">
        <v>30</v>
      </c>
      <c r="B941" s="14"/>
      <c r="C941" s="14"/>
      <c r="D941" s="14"/>
      <c r="E941" s="14"/>
      <c r="F941" s="8"/>
    </row>
    <row r="942" spans="1:6" ht="23.25">
      <c r="A942" s="11"/>
      <c r="B942" s="14" t="s">
        <v>515</v>
      </c>
      <c r="C942" s="14"/>
      <c r="D942" s="14"/>
      <c r="E942" s="14"/>
      <c r="F942" s="8"/>
    </row>
    <row r="943" spans="1:6" ht="23.25">
      <c r="A943" s="11"/>
      <c r="B943" s="14" t="s">
        <v>522</v>
      </c>
      <c r="C943" s="14"/>
      <c r="D943" s="14"/>
      <c r="E943" s="14"/>
      <c r="F943" s="8"/>
    </row>
    <row r="944" spans="1:6" ht="23.25">
      <c r="A944" s="11"/>
      <c r="B944" s="14"/>
      <c r="C944" s="14" t="s">
        <v>509</v>
      </c>
      <c r="D944" s="14" t="s">
        <v>143</v>
      </c>
      <c r="E944" s="22">
        <v>35670</v>
      </c>
      <c r="F944" s="8" t="s">
        <v>43</v>
      </c>
    </row>
    <row r="945" spans="1:6" ht="23.25">
      <c r="A945" s="11"/>
      <c r="B945" s="14"/>
      <c r="C945" s="14" t="s">
        <v>510</v>
      </c>
      <c r="D945" s="14" t="s">
        <v>143</v>
      </c>
      <c r="E945" s="22">
        <v>34200</v>
      </c>
      <c r="F945" s="8" t="s">
        <v>43</v>
      </c>
    </row>
    <row r="946" spans="1:6" ht="23.25">
      <c r="A946" s="11"/>
      <c r="B946" s="14"/>
      <c r="C946" s="14"/>
      <c r="D946" s="14"/>
      <c r="E946" s="265"/>
      <c r="F946" s="13"/>
    </row>
    <row r="947" spans="1:6" ht="23.25">
      <c r="A947" s="52"/>
      <c r="B947" s="52"/>
      <c r="C947" s="347"/>
      <c r="D947" s="347"/>
      <c r="E947" s="52"/>
      <c r="F947" s="39"/>
    </row>
    <row r="948" spans="1:6" ht="23.25">
      <c r="A948" s="84"/>
      <c r="B948" s="84"/>
      <c r="C948" s="81"/>
      <c r="D948" s="81"/>
      <c r="E948" s="84"/>
      <c r="F948" s="37"/>
    </row>
    <row r="949" spans="1:6" ht="23.25">
      <c r="A949" s="84"/>
      <c r="B949" s="84"/>
      <c r="C949" s="81"/>
      <c r="D949" s="337" t="s">
        <v>146</v>
      </c>
      <c r="E949" s="337"/>
      <c r="F949" s="337"/>
    </row>
    <row r="950" spans="1:6" ht="23.25">
      <c r="A950" s="84"/>
      <c r="B950" s="84"/>
      <c r="C950" s="81"/>
      <c r="D950" s="337" t="s">
        <v>147</v>
      </c>
      <c r="E950" s="337"/>
      <c r="F950" s="337"/>
    </row>
    <row r="951" spans="1:6" ht="23.25">
      <c r="A951" s="14"/>
      <c r="B951" s="14"/>
      <c r="C951" s="14"/>
      <c r="D951" s="337" t="s">
        <v>436</v>
      </c>
      <c r="E951" s="337"/>
      <c r="F951" s="337"/>
    </row>
    <row r="952" spans="1:6" ht="23.25">
      <c r="A952" s="14"/>
      <c r="B952" s="14"/>
      <c r="C952" s="14"/>
      <c r="D952" s="14"/>
      <c r="E952" s="14"/>
      <c r="F952" s="14"/>
    </row>
    <row r="953" spans="1:6" ht="23.25">
      <c r="A953" s="14"/>
      <c r="B953" s="14"/>
      <c r="C953" s="14"/>
      <c r="D953" s="21" t="s">
        <v>148</v>
      </c>
      <c r="E953" s="14"/>
      <c r="F953" s="14"/>
    </row>
    <row r="954" spans="1:6" ht="23.25">
      <c r="A954" s="14"/>
      <c r="B954" s="14"/>
      <c r="C954" s="14"/>
      <c r="D954" s="14"/>
      <c r="E954" s="14"/>
      <c r="F954" s="14"/>
    </row>
    <row r="955" spans="1:6" ht="23.25">
      <c r="A955" s="14"/>
      <c r="B955" s="14"/>
      <c r="C955" s="14"/>
      <c r="D955" s="337" t="s">
        <v>149</v>
      </c>
      <c r="E955" s="337"/>
      <c r="F955" s="337"/>
    </row>
    <row r="956" spans="1:6" ht="23.25">
      <c r="A956" s="14"/>
      <c r="B956" s="14"/>
      <c r="C956" s="14"/>
      <c r="D956" s="337" t="s">
        <v>150</v>
      </c>
      <c r="E956" s="337"/>
      <c r="F956" s="337"/>
    </row>
    <row r="957" spans="1:6" ht="23.25">
      <c r="A957" s="14"/>
      <c r="B957" s="14"/>
      <c r="C957" s="14"/>
      <c r="D957" s="337" t="s">
        <v>140</v>
      </c>
      <c r="E957" s="337"/>
      <c r="F957" s="337"/>
    </row>
    <row r="958" spans="1:6" ht="23.25">
      <c r="A958" s="41"/>
      <c r="B958" s="41"/>
      <c r="C958" s="41"/>
      <c r="D958" s="41"/>
      <c r="E958" s="38" t="s">
        <v>96</v>
      </c>
      <c r="F958" s="21" t="s">
        <v>523</v>
      </c>
    </row>
    <row r="959" spans="1:6" ht="23.25">
      <c r="A959" s="41"/>
      <c r="B959" s="41"/>
      <c r="C959" s="41"/>
      <c r="D959" s="41"/>
      <c r="E959" s="38" t="s">
        <v>13</v>
      </c>
      <c r="F959" s="36" t="s">
        <v>524</v>
      </c>
    </row>
    <row r="960" spans="1:6" ht="23.25">
      <c r="A960" s="348" t="s">
        <v>97</v>
      </c>
      <c r="B960" s="348"/>
      <c r="C960" s="348"/>
      <c r="D960" s="348"/>
      <c r="E960" s="348"/>
      <c r="F960" s="348"/>
    </row>
    <row r="961" spans="1:6" ht="23.25">
      <c r="A961" s="318" t="s">
        <v>145</v>
      </c>
      <c r="B961" s="318"/>
      <c r="C961" s="318"/>
      <c r="D961" s="318"/>
      <c r="E961" s="318"/>
      <c r="F961" s="318"/>
    </row>
    <row r="962" spans="1:6" ht="23.25">
      <c r="A962" s="344" t="s">
        <v>44</v>
      </c>
      <c r="B962" s="345"/>
      <c r="C962" s="346"/>
      <c r="D962" s="33" t="s">
        <v>71</v>
      </c>
      <c r="E962" s="33" t="s">
        <v>26</v>
      </c>
      <c r="F962" s="285" t="s">
        <v>27</v>
      </c>
    </row>
    <row r="963" spans="1:6" ht="23.25">
      <c r="A963" s="32" t="s">
        <v>26</v>
      </c>
      <c r="B963" s="14" t="s">
        <v>284</v>
      </c>
      <c r="C963" s="14"/>
      <c r="D963" s="53">
        <v>7110700</v>
      </c>
      <c r="E963" s="60">
        <v>757400</v>
      </c>
      <c r="F963" s="17"/>
    </row>
    <row r="964" spans="1:6" ht="23.25">
      <c r="A964" s="11"/>
      <c r="B964" s="21" t="s">
        <v>27</v>
      </c>
      <c r="C964" s="14" t="s">
        <v>286</v>
      </c>
      <c r="D964" s="9">
        <v>113100</v>
      </c>
      <c r="E964" s="6"/>
      <c r="F964" s="60">
        <f>SUM(E963:E964)</f>
        <v>757400</v>
      </c>
    </row>
    <row r="965" spans="1:6" ht="23.25">
      <c r="A965" s="11"/>
      <c r="B965" s="21"/>
      <c r="C965" s="14"/>
      <c r="D965" s="9"/>
      <c r="E965" s="6"/>
      <c r="F965" s="60"/>
    </row>
    <row r="966" spans="1:6" ht="23.25">
      <c r="A966" s="11"/>
      <c r="B966" s="21"/>
      <c r="C966" s="14"/>
      <c r="D966" s="9"/>
      <c r="E966" s="6"/>
      <c r="F966" s="60"/>
    </row>
    <row r="967" spans="1:6" ht="23.25">
      <c r="A967" s="11"/>
      <c r="B967" s="21"/>
      <c r="C967" s="14"/>
      <c r="D967" s="9"/>
      <c r="E967" s="6"/>
      <c r="F967" s="60"/>
    </row>
    <row r="968" spans="1:6" ht="23.25">
      <c r="A968" s="11"/>
      <c r="B968" s="21"/>
      <c r="C968" s="14"/>
      <c r="D968" s="9"/>
      <c r="E968" s="6"/>
      <c r="F968" s="60"/>
    </row>
    <row r="969" spans="1:6" ht="23.25">
      <c r="A969" s="11"/>
      <c r="B969" s="21"/>
      <c r="C969" s="14"/>
      <c r="D969" s="9"/>
      <c r="E969" s="6"/>
      <c r="F969" s="60"/>
    </row>
    <row r="970" spans="1:6" ht="23.25">
      <c r="A970" s="11"/>
      <c r="B970" s="21"/>
      <c r="C970" s="14"/>
      <c r="D970" s="9"/>
      <c r="E970" s="6"/>
      <c r="F970" s="60"/>
    </row>
    <row r="971" spans="1:6" ht="23.25">
      <c r="A971" s="11"/>
      <c r="B971" s="14"/>
      <c r="C971" s="14"/>
      <c r="D971" s="9"/>
      <c r="E971" s="6"/>
      <c r="F971" s="6"/>
    </row>
    <row r="972" spans="1:6" ht="23.25">
      <c r="A972" s="11"/>
      <c r="B972" s="14"/>
      <c r="C972" s="14"/>
      <c r="D972" s="9"/>
      <c r="E972" s="6"/>
      <c r="F972" s="6"/>
    </row>
    <row r="973" spans="1:6" ht="23.25">
      <c r="A973" s="11"/>
      <c r="B973" s="14"/>
      <c r="C973" s="14"/>
      <c r="D973" s="5"/>
      <c r="E973" s="6"/>
      <c r="F973" s="6"/>
    </row>
    <row r="974" spans="1:6" ht="23.25">
      <c r="A974" s="11"/>
      <c r="B974" s="14"/>
      <c r="C974" s="14"/>
      <c r="D974" s="5"/>
      <c r="E974" s="85">
        <f>SUM(E963:E973)</f>
        <v>757400</v>
      </c>
      <c r="F974" s="85">
        <f>SUM(F963:F973)</f>
        <v>757400</v>
      </c>
    </row>
    <row r="975" spans="1:6" ht="23.25">
      <c r="A975" s="32" t="s">
        <v>30</v>
      </c>
      <c r="B975" s="18"/>
      <c r="C975" s="18"/>
      <c r="D975" s="18"/>
      <c r="E975" s="18"/>
      <c r="F975" s="78"/>
    </row>
    <row r="976" spans="1:6" ht="23.25">
      <c r="A976" s="59"/>
      <c r="B976" s="14" t="s">
        <v>526</v>
      </c>
      <c r="C976" s="14"/>
      <c r="D976" s="14"/>
      <c r="E976" s="14"/>
      <c r="F976" s="8"/>
    </row>
    <row r="977" spans="1:6" ht="23.25">
      <c r="A977" s="59"/>
      <c r="B977" s="14" t="s">
        <v>528</v>
      </c>
      <c r="C977" s="14"/>
      <c r="D977" s="14"/>
      <c r="E977" s="14"/>
      <c r="F977" s="8"/>
    </row>
    <row r="978" spans="1:6" ht="23.25">
      <c r="A978" s="11"/>
      <c r="B978" s="14" t="s">
        <v>525</v>
      </c>
      <c r="C978" s="14"/>
      <c r="D978" s="14"/>
      <c r="E978" s="14"/>
      <c r="F978" s="8"/>
    </row>
    <row r="979" spans="1:6" ht="23.25">
      <c r="A979" s="12"/>
      <c r="B979" s="15"/>
      <c r="C979" s="15"/>
      <c r="D979" s="15"/>
      <c r="E979" s="15"/>
      <c r="F979" s="13"/>
    </row>
    <row r="980" spans="1:6" ht="23.25">
      <c r="A980" s="18"/>
      <c r="B980" s="18"/>
      <c r="C980" s="18"/>
      <c r="D980" s="18"/>
      <c r="E980" s="18"/>
      <c r="F980" s="18"/>
    </row>
    <row r="981" spans="1:6" ht="23.25">
      <c r="A981" s="14"/>
      <c r="B981" s="14"/>
      <c r="C981" s="14"/>
      <c r="D981" s="14"/>
      <c r="E981" s="14"/>
      <c r="F981" s="14"/>
    </row>
    <row r="982" spans="1:6" ht="23.25">
      <c r="A982" s="14"/>
      <c r="B982" s="14"/>
      <c r="C982" s="14"/>
      <c r="D982" s="337" t="s">
        <v>146</v>
      </c>
      <c r="E982" s="337"/>
      <c r="F982" s="337"/>
    </row>
    <row r="983" spans="1:6" ht="23.25">
      <c r="A983" s="14"/>
      <c r="B983" s="14"/>
      <c r="C983" s="14"/>
      <c r="D983" s="337" t="s">
        <v>147</v>
      </c>
      <c r="E983" s="337"/>
      <c r="F983" s="337"/>
    </row>
    <row r="984" spans="1:6" ht="23.25">
      <c r="A984" s="14"/>
      <c r="B984" s="14"/>
      <c r="C984" s="14"/>
      <c r="D984" s="337" t="s">
        <v>436</v>
      </c>
      <c r="E984" s="337"/>
      <c r="F984" s="337"/>
    </row>
    <row r="985" spans="1:6" ht="23.25">
      <c r="A985" s="14"/>
      <c r="B985" s="14"/>
      <c r="C985" s="14"/>
      <c r="D985" s="14"/>
      <c r="E985" s="14"/>
      <c r="F985" s="14"/>
    </row>
    <row r="986" spans="1:6" ht="23.25">
      <c r="A986" s="14"/>
      <c r="B986" s="14"/>
      <c r="C986" s="14"/>
      <c r="D986" s="21" t="s">
        <v>148</v>
      </c>
      <c r="E986" s="14"/>
      <c r="F986" s="14"/>
    </row>
    <row r="987" spans="1:6" ht="23.25">
      <c r="A987" s="14"/>
      <c r="B987" s="14"/>
      <c r="C987" s="14"/>
      <c r="D987" s="14"/>
      <c r="E987" s="14"/>
      <c r="F987" s="14"/>
    </row>
    <row r="988" spans="1:6" ht="23.25">
      <c r="A988" s="14"/>
      <c r="B988" s="14"/>
      <c r="C988" s="14"/>
      <c r="D988" s="337" t="s">
        <v>149</v>
      </c>
      <c r="E988" s="337"/>
      <c r="F988" s="337"/>
    </row>
    <row r="989" spans="1:6" ht="23.25">
      <c r="A989" s="14"/>
      <c r="B989" s="14"/>
      <c r="C989" s="14"/>
      <c r="D989" s="337" t="s">
        <v>150</v>
      </c>
      <c r="E989" s="337"/>
      <c r="F989" s="337"/>
    </row>
    <row r="990" spans="1:6" ht="23.25">
      <c r="A990" s="14"/>
      <c r="B990" s="14"/>
      <c r="C990" s="14"/>
      <c r="D990" s="337" t="s">
        <v>140</v>
      </c>
      <c r="E990" s="337"/>
      <c r="F990" s="337"/>
    </row>
    <row r="991" spans="1:6" ht="23.25">
      <c r="A991" s="41"/>
      <c r="B991" s="41"/>
      <c r="C991" s="41"/>
      <c r="D991" s="41"/>
      <c r="E991" s="38" t="s">
        <v>96</v>
      </c>
      <c r="F991" s="21" t="s">
        <v>579</v>
      </c>
    </row>
    <row r="992" spans="1:6" ht="23.25">
      <c r="A992" s="41"/>
      <c r="B992" s="41"/>
      <c r="C992" s="41"/>
      <c r="D992" s="41"/>
      <c r="E992" s="38" t="s">
        <v>13</v>
      </c>
      <c r="F992" s="36" t="s">
        <v>524</v>
      </c>
    </row>
    <row r="993" spans="1:6" ht="23.25">
      <c r="A993" s="348" t="s">
        <v>97</v>
      </c>
      <c r="B993" s="348"/>
      <c r="C993" s="348"/>
      <c r="D993" s="348"/>
      <c r="E993" s="348"/>
      <c r="F993" s="348"/>
    </row>
    <row r="994" spans="1:6" ht="23.25">
      <c r="A994" s="318" t="s">
        <v>145</v>
      </c>
      <c r="B994" s="318"/>
      <c r="C994" s="318"/>
      <c r="D994" s="318"/>
      <c r="E994" s="318"/>
      <c r="F994" s="318"/>
    </row>
    <row r="995" spans="1:6" ht="23.25">
      <c r="A995" s="344" t="s">
        <v>44</v>
      </c>
      <c r="B995" s="345"/>
      <c r="C995" s="346"/>
      <c r="D995" s="33" t="s">
        <v>71</v>
      </c>
      <c r="E995" s="33" t="s">
        <v>26</v>
      </c>
      <c r="F995" s="285" t="s">
        <v>27</v>
      </c>
    </row>
    <row r="996" spans="1:6" ht="23.25">
      <c r="A996" s="32" t="s">
        <v>26</v>
      </c>
      <c r="B996" s="14" t="s">
        <v>285</v>
      </c>
      <c r="C996" s="14"/>
      <c r="D996" s="53">
        <v>7110800</v>
      </c>
      <c r="E996" s="60">
        <v>228800</v>
      </c>
      <c r="F996" s="17"/>
    </row>
    <row r="997" spans="1:6" ht="23.25">
      <c r="A997" s="11"/>
      <c r="B997" s="21" t="s">
        <v>27</v>
      </c>
      <c r="C997" s="14" t="s">
        <v>170</v>
      </c>
      <c r="D997" s="9">
        <v>113100</v>
      </c>
      <c r="E997" s="6"/>
      <c r="F997" s="60">
        <f>SUM(E996:E997)</f>
        <v>228800</v>
      </c>
    </row>
    <row r="998" spans="1:6" ht="23.25">
      <c r="A998" s="11"/>
      <c r="B998" s="21"/>
      <c r="C998" s="14"/>
      <c r="D998" s="9"/>
      <c r="E998" s="6"/>
      <c r="F998" s="60"/>
    </row>
    <row r="999" spans="1:6" ht="23.25">
      <c r="A999" s="11"/>
      <c r="B999" s="21"/>
      <c r="C999" s="14"/>
      <c r="D999" s="9"/>
      <c r="E999" s="6"/>
      <c r="F999" s="60"/>
    </row>
    <row r="1000" spans="1:6" ht="23.25">
      <c r="A1000" s="11"/>
      <c r="B1000" s="21"/>
      <c r="C1000" s="14"/>
      <c r="D1000" s="9"/>
      <c r="E1000" s="6"/>
      <c r="F1000" s="60"/>
    </row>
    <row r="1001" spans="1:6" ht="23.25">
      <c r="A1001" s="11"/>
      <c r="B1001" s="21"/>
      <c r="C1001" s="14"/>
      <c r="D1001" s="9"/>
      <c r="E1001" s="6"/>
      <c r="F1001" s="60"/>
    </row>
    <row r="1002" spans="1:6" ht="23.25">
      <c r="A1002" s="11"/>
      <c r="B1002" s="21"/>
      <c r="C1002" s="14"/>
      <c r="D1002" s="9"/>
      <c r="E1002" s="6"/>
      <c r="F1002" s="60"/>
    </row>
    <row r="1003" spans="1:6" ht="23.25">
      <c r="A1003" s="11"/>
      <c r="B1003" s="21"/>
      <c r="C1003" s="14"/>
      <c r="D1003" s="9"/>
      <c r="E1003" s="6"/>
      <c r="F1003" s="60"/>
    </row>
    <row r="1004" spans="1:6" ht="23.25">
      <c r="A1004" s="11"/>
      <c r="B1004" s="14"/>
      <c r="C1004" s="14"/>
      <c r="D1004" s="9"/>
      <c r="E1004" s="6"/>
      <c r="F1004" s="6"/>
    </row>
    <row r="1005" spans="1:6" ht="23.25">
      <c r="A1005" s="11"/>
      <c r="B1005" s="14"/>
      <c r="C1005" s="14"/>
      <c r="D1005" s="9"/>
      <c r="E1005" s="6"/>
      <c r="F1005" s="6"/>
    </row>
    <row r="1006" spans="1:6" ht="23.25">
      <c r="A1006" s="11"/>
      <c r="B1006" s="14"/>
      <c r="C1006" s="14"/>
      <c r="D1006" s="5"/>
      <c r="E1006" s="6"/>
      <c r="F1006" s="6"/>
    </row>
    <row r="1007" spans="1:6" ht="23.25">
      <c r="A1007" s="11"/>
      <c r="B1007" s="14"/>
      <c r="C1007" s="14"/>
      <c r="D1007" s="5"/>
      <c r="E1007" s="85">
        <f>SUM(E996:E1006)</f>
        <v>228800</v>
      </c>
      <c r="F1007" s="85">
        <f>SUM(F996:F1006)</f>
        <v>228800</v>
      </c>
    </row>
    <row r="1008" spans="1:6" ht="23.25">
      <c r="A1008" s="32" t="s">
        <v>30</v>
      </c>
      <c r="B1008" s="18"/>
      <c r="C1008" s="18"/>
      <c r="D1008" s="18"/>
      <c r="E1008" s="18"/>
      <c r="F1008" s="78"/>
    </row>
    <row r="1009" spans="1:6" ht="23.25">
      <c r="A1009" s="59"/>
      <c r="B1009" s="14" t="s">
        <v>526</v>
      </c>
      <c r="C1009" s="14"/>
      <c r="D1009" s="14"/>
      <c r="E1009" s="14"/>
      <c r="F1009" s="8"/>
    </row>
    <row r="1010" spans="1:6" ht="23.25">
      <c r="A1010" s="59"/>
      <c r="B1010" s="14" t="s">
        <v>527</v>
      </c>
      <c r="C1010" s="14"/>
      <c r="D1010" s="14"/>
      <c r="E1010" s="14"/>
      <c r="F1010" s="8"/>
    </row>
    <row r="1011" spans="1:6" ht="23.25">
      <c r="A1011" s="11"/>
      <c r="B1011" s="14" t="s">
        <v>529</v>
      </c>
      <c r="C1011" s="14"/>
      <c r="D1011" s="14"/>
      <c r="E1011" s="14"/>
      <c r="F1011" s="8"/>
    </row>
    <row r="1012" spans="1:6" ht="23.25">
      <c r="A1012" s="12"/>
      <c r="B1012" s="15"/>
      <c r="C1012" s="15"/>
      <c r="D1012" s="15"/>
      <c r="E1012" s="15"/>
      <c r="F1012" s="13"/>
    </row>
    <row r="1013" spans="1:6" ht="23.25">
      <c r="A1013" s="18"/>
      <c r="B1013" s="18"/>
      <c r="C1013" s="18"/>
      <c r="D1013" s="18"/>
      <c r="E1013" s="18"/>
      <c r="F1013" s="18"/>
    </row>
    <row r="1014" spans="1:6" ht="23.25">
      <c r="A1014" s="14"/>
      <c r="B1014" s="14"/>
      <c r="C1014" s="14"/>
      <c r="D1014" s="14"/>
      <c r="E1014" s="14"/>
      <c r="F1014" s="14"/>
    </row>
    <row r="1015" spans="1:6" ht="23.25">
      <c r="A1015" s="14"/>
      <c r="B1015" s="14"/>
      <c r="C1015" s="14"/>
      <c r="D1015" s="337" t="s">
        <v>146</v>
      </c>
      <c r="E1015" s="337"/>
      <c r="F1015" s="337"/>
    </row>
    <row r="1016" spans="1:6" ht="23.25">
      <c r="A1016" s="14"/>
      <c r="B1016" s="14"/>
      <c r="C1016" s="14"/>
      <c r="D1016" s="337" t="s">
        <v>147</v>
      </c>
      <c r="E1016" s="337"/>
      <c r="F1016" s="337"/>
    </row>
    <row r="1017" spans="1:6" ht="23.25">
      <c r="A1017" s="14"/>
      <c r="B1017" s="14"/>
      <c r="C1017" s="14"/>
      <c r="D1017" s="337" t="s">
        <v>436</v>
      </c>
      <c r="E1017" s="337"/>
      <c r="F1017" s="337"/>
    </row>
    <row r="1018" spans="1:6" ht="23.25">
      <c r="A1018" s="14"/>
      <c r="B1018" s="14"/>
      <c r="C1018" s="14"/>
      <c r="D1018" s="14"/>
      <c r="E1018" s="14"/>
      <c r="F1018" s="14"/>
    </row>
    <row r="1019" spans="1:6" ht="23.25">
      <c r="A1019" s="14"/>
      <c r="B1019" s="14"/>
      <c r="C1019" s="14"/>
      <c r="D1019" s="21" t="s">
        <v>148</v>
      </c>
      <c r="E1019" s="14"/>
      <c r="F1019" s="14"/>
    </row>
    <row r="1020" spans="1:6" ht="23.25">
      <c r="A1020" s="14"/>
      <c r="B1020" s="14"/>
      <c r="C1020" s="14"/>
      <c r="D1020" s="14"/>
      <c r="E1020" s="14"/>
      <c r="F1020" s="14"/>
    </row>
    <row r="1021" spans="1:6" ht="23.25">
      <c r="A1021" s="14"/>
      <c r="B1021" s="14"/>
      <c r="C1021" s="14"/>
      <c r="D1021" s="337" t="s">
        <v>149</v>
      </c>
      <c r="E1021" s="337"/>
      <c r="F1021" s="337"/>
    </row>
    <row r="1022" spans="1:6" ht="23.25">
      <c r="A1022" s="14"/>
      <c r="B1022" s="14"/>
      <c r="C1022" s="14"/>
      <c r="D1022" s="337" t="s">
        <v>150</v>
      </c>
      <c r="E1022" s="337"/>
      <c r="F1022" s="337"/>
    </row>
    <row r="1023" spans="1:6" ht="23.25">
      <c r="A1023" s="14"/>
      <c r="B1023" s="14"/>
      <c r="C1023" s="14"/>
      <c r="D1023" s="337" t="s">
        <v>140</v>
      </c>
      <c r="E1023" s="337"/>
      <c r="F1023" s="337"/>
    </row>
    <row r="1024" spans="1:6" ht="23.25">
      <c r="A1024" s="41"/>
      <c r="B1024" s="41"/>
      <c r="C1024" s="41"/>
      <c r="D1024" s="41"/>
      <c r="E1024" s="38" t="s">
        <v>96</v>
      </c>
      <c r="F1024" s="21" t="s">
        <v>530</v>
      </c>
    </row>
    <row r="1025" spans="1:6" ht="23.25">
      <c r="A1025" s="41"/>
      <c r="B1025" s="41"/>
      <c r="C1025" s="41" t="s">
        <v>142</v>
      </c>
      <c r="D1025" s="41"/>
      <c r="E1025" s="38" t="s">
        <v>13</v>
      </c>
      <c r="F1025" s="21" t="s">
        <v>498</v>
      </c>
    </row>
    <row r="1026" spans="1:6" ht="23.25">
      <c r="A1026" s="348" t="s">
        <v>97</v>
      </c>
      <c r="B1026" s="348"/>
      <c r="C1026" s="348"/>
      <c r="D1026" s="348"/>
      <c r="E1026" s="348"/>
      <c r="F1026" s="348"/>
    </row>
    <row r="1027" spans="1:6" ht="23.25">
      <c r="A1027" s="318" t="s">
        <v>145</v>
      </c>
      <c r="B1027" s="318"/>
      <c r="C1027" s="318"/>
      <c r="D1027" s="318"/>
      <c r="E1027" s="318"/>
      <c r="F1027" s="318"/>
    </row>
    <row r="1028" spans="1:6" ht="23.25">
      <c r="A1028" s="344" t="s">
        <v>44</v>
      </c>
      <c r="B1028" s="345"/>
      <c r="C1028" s="346"/>
      <c r="D1028" s="33" t="s">
        <v>71</v>
      </c>
      <c r="E1028" s="33" t="s">
        <v>26</v>
      </c>
      <c r="F1028" s="285" t="s">
        <v>27</v>
      </c>
    </row>
    <row r="1029" spans="1:6" ht="23.25">
      <c r="A1029" s="32" t="s">
        <v>26</v>
      </c>
      <c r="B1029" s="18" t="s">
        <v>106</v>
      </c>
      <c r="C1029" s="78"/>
      <c r="D1029" s="16">
        <v>111201</v>
      </c>
      <c r="E1029" s="60">
        <v>5342375.6399999997</v>
      </c>
      <c r="F1029" s="17"/>
    </row>
    <row r="1030" spans="1:6" ht="23.25">
      <c r="A1030" s="11"/>
      <c r="B1030" s="21" t="s">
        <v>27</v>
      </c>
      <c r="C1030" s="14" t="s">
        <v>141</v>
      </c>
      <c r="D1030" s="9">
        <v>111203</v>
      </c>
      <c r="E1030" s="6"/>
      <c r="F1030" s="60">
        <f>SUM(E1029:E1030)</f>
        <v>5342375.6399999997</v>
      </c>
    </row>
    <row r="1031" spans="1:6" ht="23.25">
      <c r="A1031" s="11"/>
      <c r="B1031" s="21"/>
      <c r="C1031" s="14"/>
      <c r="D1031" s="9"/>
      <c r="E1031" s="6"/>
      <c r="F1031" s="60"/>
    </row>
    <row r="1032" spans="1:6" ht="23.25">
      <c r="A1032" s="11"/>
      <c r="B1032" s="21"/>
      <c r="C1032" s="14"/>
      <c r="D1032" s="9"/>
      <c r="E1032" s="6"/>
      <c r="F1032" s="60"/>
    </row>
    <row r="1033" spans="1:6" ht="23.25">
      <c r="A1033" s="11"/>
      <c r="B1033" s="21"/>
      <c r="C1033" s="14"/>
      <c r="D1033" s="9"/>
      <c r="E1033" s="6"/>
      <c r="F1033" s="60"/>
    </row>
    <row r="1034" spans="1:6" ht="23.25">
      <c r="A1034" s="11"/>
      <c r="B1034" s="21"/>
      <c r="C1034" s="3"/>
      <c r="D1034" s="9"/>
      <c r="E1034" s="6"/>
      <c r="F1034" s="60"/>
    </row>
    <row r="1035" spans="1:6" ht="23.25">
      <c r="A1035" s="11"/>
      <c r="B1035" s="21"/>
      <c r="C1035" s="14"/>
      <c r="D1035" s="9"/>
      <c r="E1035" s="6"/>
      <c r="F1035" s="60"/>
    </row>
    <row r="1036" spans="1:6" ht="23.25">
      <c r="A1036" s="11"/>
      <c r="B1036" s="21"/>
      <c r="C1036" s="14"/>
      <c r="D1036" s="9"/>
      <c r="E1036" s="6"/>
      <c r="F1036" s="60"/>
    </row>
    <row r="1037" spans="1:6" ht="23.25">
      <c r="A1037" s="11"/>
      <c r="B1037" s="14"/>
      <c r="C1037" s="14"/>
      <c r="D1037" s="9"/>
      <c r="E1037" s="6"/>
      <c r="F1037" s="6"/>
    </row>
    <row r="1038" spans="1:6" ht="23.25">
      <c r="A1038" s="11"/>
      <c r="B1038" s="14"/>
      <c r="C1038" s="14"/>
      <c r="D1038" s="9"/>
      <c r="E1038" s="6"/>
      <c r="F1038" s="6"/>
    </row>
    <row r="1039" spans="1:6" ht="23.25">
      <c r="A1039" s="11"/>
      <c r="B1039" s="14"/>
      <c r="C1039" s="14"/>
      <c r="D1039" s="5"/>
      <c r="E1039" s="6"/>
      <c r="F1039" s="6"/>
    </row>
    <row r="1040" spans="1:6" ht="24" thickBot="1">
      <c r="A1040" s="12"/>
      <c r="B1040" s="15"/>
      <c r="C1040" s="15"/>
      <c r="D1040" s="1"/>
      <c r="E1040" s="24">
        <f>SUM(E1029:E1039)</f>
        <v>5342375.6399999997</v>
      </c>
      <c r="F1040" s="24">
        <f>SUM(F1029:F1039)</f>
        <v>5342375.6399999997</v>
      </c>
    </row>
    <row r="1041" spans="1:6" ht="24" thickTop="1">
      <c r="A1041" s="11" t="s">
        <v>30</v>
      </c>
      <c r="B1041" s="14"/>
      <c r="C1041" s="14"/>
      <c r="D1041" s="14"/>
      <c r="E1041" s="14"/>
      <c r="F1041" s="8"/>
    </row>
    <row r="1042" spans="1:6" ht="23.25">
      <c r="A1042" s="11"/>
      <c r="B1042" s="14" t="s">
        <v>132</v>
      </c>
      <c r="C1042" s="14"/>
      <c r="D1042" s="14"/>
      <c r="E1042" s="14"/>
      <c r="F1042" s="8"/>
    </row>
    <row r="1043" spans="1:6" ht="23.25">
      <c r="A1043" s="11"/>
      <c r="B1043" s="14" t="s">
        <v>133</v>
      </c>
      <c r="C1043" s="14"/>
      <c r="D1043" s="14"/>
      <c r="E1043" s="14"/>
      <c r="F1043" s="8"/>
    </row>
    <row r="1044" spans="1:6" ht="23.25">
      <c r="A1044" s="11"/>
      <c r="B1044" s="14" t="s">
        <v>531</v>
      </c>
      <c r="C1044" s="14"/>
      <c r="D1044" s="14"/>
      <c r="E1044" s="14"/>
      <c r="F1044" s="8"/>
    </row>
    <row r="1045" spans="1:6" ht="23.25">
      <c r="A1045" s="11"/>
      <c r="B1045" s="14"/>
      <c r="C1045" s="14"/>
      <c r="D1045" s="14"/>
      <c r="E1045" s="14"/>
      <c r="F1045" s="13"/>
    </row>
    <row r="1046" spans="1:6" ht="23.25">
      <c r="A1046" s="52"/>
      <c r="B1046" s="52"/>
      <c r="C1046" s="347"/>
      <c r="D1046" s="347"/>
      <c r="E1046" s="52"/>
      <c r="F1046" s="39"/>
    </row>
    <row r="1047" spans="1:6" ht="23.25">
      <c r="A1047" s="14"/>
      <c r="B1047" s="14"/>
      <c r="C1047" s="14"/>
      <c r="D1047" s="14"/>
      <c r="E1047" s="14"/>
      <c r="F1047" s="14"/>
    </row>
    <row r="1048" spans="1:6" ht="23.25">
      <c r="A1048" s="14"/>
      <c r="B1048" s="14"/>
      <c r="C1048" s="14"/>
      <c r="D1048" s="337" t="s">
        <v>146</v>
      </c>
      <c r="E1048" s="337"/>
      <c r="F1048" s="337"/>
    </row>
    <row r="1049" spans="1:6" ht="23.25">
      <c r="A1049" s="14"/>
      <c r="B1049" s="14"/>
      <c r="C1049" s="14"/>
      <c r="D1049" s="337" t="s">
        <v>147</v>
      </c>
      <c r="E1049" s="337"/>
      <c r="F1049" s="337"/>
    </row>
    <row r="1050" spans="1:6" ht="23.25">
      <c r="A1050" s="87"/>
      <c r="B1050" s="87"/>
      <c r="C1050" s="87"/>
      <c r="D1050" s="337" t="s">
        <v>436</v>
      </c>
      <c r="E1050" s="337"/>
      <c r="F1050" s="337"/>
    </row>
    <row r="1051" spans="1:6" ht="23.25">
      <c r="A1051" s="87"/>
      <c r="B1051" s="87"/>
      <c r="C1051" s="87"/>
      <c r="D1051" s="14"/>
      <c r="E1051" s="14"/>
      <c r="F1051" s="14"/>
    </row>
    <row r="1052" spans="1:6" ht="23.25">
      <c r="A1052" s="87"/>
      <c r="B1052" s="87"/>
      <c r="C1052" s="87"/>
      <c r="D1052" s="21" t="s">
        <v>148</v>
      </c>
      <c r="E1052" s="14"/>
      <c r="F1052" s="14"/>
    </row>
    <row r="1053" spans="1:6" ht="23.25">
      <c r="A1053" s="87"/>
      <c r="B1053" s="87"/>
      <c r="C1053" s="87"/>
      <c r="D1053" s="14"/>
      <c r="E1053" s="14"/>
      <c r="F1053" s="14"/>
    </row>
    <row r="1054" spans="1:6" ht="23.25">
      <c r="A1054" s="87"/>
      <c r="B1054" s="87"/>
      <c r="C1054" s="87"/>
      <c r="D1054" s="337" t="s">
        <v>149</v>
      </c>
      <c r="E1054" s="337"/>
      <c r="F1054" s="337"/>
    </row>
    <row r="1055" spans="1:6" ht="23.25">
      <c r="A1055" s="87"/>
      <c r="B1055" s="87"/>
      <c r="C1055" s="87"/>
      <c r="D1055" s="337" t="s">
        <v>150</v>
      </c>
      <c r="E1055" s="337"/>
      <c r="F1055" s="337"/>
    </row>
    <row r="1056" spans="1:6" ht="23.25">
      <c r="A1056" s="87"/>
      <c r="B1056" s="87"/>
      <c r="C1056" s="87"/>
      <c r="D1056" s="337" t="s">
        <v>140</v>
      </c>
      <c r="E1056" s="337"/>
      <c r="F1056" s="337"/>
    </row>
    <row r="1057" spans="1:6" ht="23.25">
      <c r="A1057" s="41"/>
      <c r="B1057" s="41"/>
      <c r="C1057" s="41"/>
      <c r="D1057" s="41"/>
      <c r="E1057" s="38" t="s">
        <v>96</v>
      </c>
      <c r="F1057" s="21" t="s">
        <v>560</v>
      </c>
    </row>
    <row r="1058" spans="1:6" ht="23.25">
      <c r="A1058" s="41"/>
      <c r="B1058" s="41"/>
      <c r="C1058" s="41"/>
      <c r="D1058" s="41"/>
      <c r="E1058" s="38" t="s">
        <v>13</v>
      </c>
      <c r="F1058" s="36" t="s">
        <v>561</v>
      </c>
    </row>
    <row r="1059" spans="1:6" ht="23.25">
      <c r="A1059" s="348" t="s">
        <v>97</v>
      </c>
      <c r="B1059" s="348"/>
      <c r="C1059" s="348"/>
      <c r="D1059" s="348"/>
      <c r="E1059" s="348"/>
      <c r="F1059" s="348"/>
    </row>
    <row r="1060" spans="1:6" ht="23.25">
      <c r="A1060" s="318" t="s">
        <v>145</v>
      </c>
      <c r="B1060" s="318"/>
      <c r="C1060" s="318"/>
      <c r="D1060" s="318"/>
      <c r="E1060" s="318"/>
      <c r="F1060" s="318"/>
    </row>
    <row r="1061" spans="1:6" ht="23.25">
      <c r="A1061" s="344" t="s">
        <v>44</v>
      </c>
      <c r="B1061" s="345"/>
      <c r="C1061" s="346"/>
      <c r="D1061" s="33" t="s">
        <v>71</v>
      </c>
      <c r="E1061" s="33" t="s">
        <v>26</v>
      </c>
      <c r="F1061" s="298" t="s">
        <v>27</v>
      </c>
    </row>
    <row r="1062" spans="1:6" ht="23.25">
      <c r="A1062" s="32" t="s">
        <v>26</v>
      </c>
      <c r="B1062" s="14" t="s">
        <v>331</v>
      </c>
      <c r="C1062" s="14"/>
      <c r="D1062" s="53">
        <v>190004</v>
      </c>
      <c r="E1062" s="60">
        <v>753600</v>
      </c>
      <c r="F1062" s="17"/>
    </row>
    <row r="1063" spans="1:6" ht="23.25">
      <c r="A1063" s="11"/>
      <c r="B1063" s="21" t="s">
        <v>27</v>
      </c>
      <c r="C1063" s="14" t="s">
        <v>332</v>
      </c>
      <c r="D1063" s="9">
        <v>290001</v>
      </c>
      <c r="E1063" s="6"/>
      <c r="F1063" s="60">
        <f>SUM(E1062:E1063)</f>
        <v>753600</v>
      </c>
    </row>
    <row r="1064" spans="1:6" ht="23.25">
      <c r="A1064" s="11"/>
      <c r="B1064" s="21"/>
      <c r="C1064" s="14"/>
      <c r="D1064" s="9"/>
      <c r="E1064" s="6"/>
      <c r="F1064" s="60"/>
    </row>
    <row r="1065" spans="1:6" ht="23.25">
      <c r="A1065" s="11"/>
      <c r="B1065" s="21"/>
      <c r="C1065" s="14"/>
      <c r="D1065" s="9"/>
      <c r="E1065" s="6"/>
      <c r="F1065" s="60"/>
    </row>
    <row r="1066" spans="1:6" ht="23.25">
      <c r="A1066" s="11"/>
      <c r="B1066" s="14"/>
      <c r="C1066" s="3"/>
      <c r="D1066" s="9"/>
      <c r="E1066" s="6"/>
      <c r="F1066" s="60"/>
    </row>
    <row r="1067" spans="1:6" ht="23.25">
      <c r="A1067" s="11"/>
      <c r="B1067" s="14"/>
      <c r="C1067" s="3"/>
      <c r="D1067" s="9"/>
      <c r="E1067" s="6"/>
      <c r="F1067" s="60"/>
    </row>
    <row r="1068" spans="1:6" ht="23.25">
      <c r="A1068" s="11"/>
      <c r="B1068" s="14"/>
      <c r="C1068" s="3"/>
      <c r="D1068" s="9"/>
      <c r="E1068" s="6"/>
      <c r="F1068" s="60"/>
    </row>
    <row r="1069" spans="1:6" ht="23.25">
      <c r="A1069" s="11"/>
      <c r="B1069" s="14"/>
      <c r="C1069" s="3"/>
      <c r="D1069" s="9"/>
      <c r="E1069" s="6"/>
      <c r="F1069" s="60"/>
    </row>
    <row r="1070" spans="1:6" ht="23.25">
      <c r="A1070" s="11"/>
      <c r="B1070" s="14"/>
      <c r="C1070" s="3"/>
      <c r="D1070" s="9"/>
      <c r="E1070" s="6"/>
      <c r="F1070" s="60"/>
    </row>
    <row r="1071" spans="1:6" ht="23.25">
      <c r="A1071" s="11"/>
      <c r="B1071" s="14"/>
      <c r="C1071" s="14"/>
      <c r="D1071" s="9"/>
      <c r="E1071" s="6"/>
      <c r="F1071" s="6"/>
    </row>
    <row r="1072" spans="1:6" ht="23.25">
      <c r="A1072" s="11"/>
      <c r="B1072" s="14"/>
      <c r="C1072" s="14"/>
      <c r="D1072" s="9"/>
      <c r="E1072" s="6"/>
      <c r="F1072" s="6"/>
    </row>
    <row r="1073" spans="1:6" ht="23.25">
      <c r="A1073" s="11"/>
      <c r="B1073" s="14"/>
      <c r="C1073" s="14"/>
      <c r="D1073" s="5"/>
      <c r="E1073" s="6"/>
      <c r="F1073" s="6"/>
    </row>
    <row r="1074" spans="1:6" ht="24" thickBot="1">
      <c r="A1074" s="12"/>
      <c r="B1074" s="15"/>
      <c r="C1074" s="15"/>
      <c r="D1074" s="1"/>
      <c r="E1074" s="24">
        <f>SUM(E1062:E1073)</f>
        <v>753600</v>
      </c>
      <c r="F1074" s="24">
        <f>SUM(F1062:F1073)</f>
        <v>753600</v>
      </c>
    </row>
    <row r="1075" spans="1:6" ht="24" thickTop="1">
      <c r="A1075" s="59" t="s">
        <v>30</v>
      </c>
      <c r="B1075" s="14"/>
      <c r="C1075" s="14"/>
      <c r="D1075" s="14"/>
      <c r="E1075" s="14"/>
      <c r="F1075" s="8"/>
    </row>
    <row r="1076" spans="1:6" ht="23.25">
      <c r="A1076" s="11"/>
      <c r="B1076" s="14" t="s">
        <v>562</v>
      </c>
      <c r="C1076" s="14"/>
      <c r="D1076" s="14"/>
      <c r="E1076" s="14"/>
      <c r="F1076" s="8"/>
    </row>
    <row r="1077" spans="1:6" ht="23.25">
      <c r="A1077" s="11"/>
      <c r="B1077" s="14" t="s">
        <v>568</v>
      </c>
      <c r="C1077" s="14"/>
      <c r="D1077" s="14"/>
      <c r="E1077" s="22"/>
      <c r="F1077" s="8"/>
    </row>
    <row r="1078" spans="1:6" ht="23.25">
      <c r="A1078" s="11"/>
      <c r="B1078" s="14"/>
      <c r="C1078" s="14"/>
      <c r="D1078" s="14"/>
      <c r="E1078" s="14"/>
      <c r="F1078" s="13"/>
    </row>
    <row r="1079" spans="1:6" ht="23.25">
      <c r="A1079" s="52"/>
      <c r="B1079" s="52"/>
      <c r="C1079" s="347"/>
      <c r="D1079" s="347"/>
      <c r="E1079" s="52"/>
      <c r="F1079" s="39"/>
    </row>
    <row r="1080" spans="1:6" ht="23.25">
      <c r="A1080" s="84"/>
      <c r="B1080" s="84"/>
      <c r="C1080" s="81"/>
      <c r="D1080" s="81"/>
      <c r="E1080" s="84"/>
      <c r="F1080" s="37"/>
    </row>
    <row r="1081" spans="1:6" ht="23.25">
      <c r="A1081" s="84"/>
      <c r="B1081" s="84"/>
      <c r="C1081" s="81"/>
      <c r="D1081" s="337" t="s">
        <v>146</v>
      </c>
      <c r="E1081" s="337"/>
      <c r="F1081" s="337"/>
    </row>
    <row r="1082" spans="1:6" ht="23.25">
      <c r="A1082" s="84"/>
      <c r="B1082" s="84"/>
      <c r="C1082" s="81"/>
      <c r="D1082" s="337" t="s">
        <v>147</v>
      </c>
      <c r="E1082" s="337"/>
      <c r="F1082" s="337"/>
    </row>
    <row r="1083" spans="1:6" ht="23.25">
      <c r="A1083" s="14"/>
      <c r="B1083" s="14"/>
      <c r="C1083" s="14"/>
      <c r="D1083" s="337" t="s">
        <v>436</v>
      </c>
      <c r="E1083" s="337"/>
      <c r="F1083" s="337"/>
    </row>
    <row r="1084" spans="1:6" ht="23.25">
      <c r="A1084" s="14"/>
      <c r="B1084" s="14"/>
      <c r="C1084" s="14"/>
      <c r="D1084" s="14"/>
      <c r="E1084" s="14"/>
      <c r="F1084" s="14"/>
    </row>
    <row r="1085" spans="1:6" ht="23.25">
      <c r="A1085" s="14"/>
      <c r="B1085" s="14"/>
      <c r="C1085" s="14"/>
      <c r="D1085" s="21" t="s">
        <v>148</v>
      </c>
      <c r="E1085" s="14"/>
      <c r="F1085" s="14"/>
    </row>
    <row r="1086" spans="1:6" ht="23.25">
      <c r="A1086" s="14"/>
      <c r="B1086" s="14"/>
      <c r="C1086" s="14"/>
      <c r="D1086" s="14"/>
      <c r="E1086" s="14"/>
      <c r="F1086" s="14"/>
    </row>
    <row r="1087" spans="1:6" ht="23.25">
      <c r="A1087" s="14"/>
      <c r="B1087" s="14"/>
      <c r="C1087" s="14"/>
      <c r="D1087" s="337" t="s">
        <v>149</v>
      </c>
      <c r="E1087" s="337"/>
      <c r="F1087" s="337"/>
    </row>
    <row r="1088" spans="1:6" ht="23.25">
      <c r="A1088" s="14"/>
      <c r="B1088" s="14"/>
      <c r="C1088" s="14"/>
      <c r="D1088" s="337" t="s">
        <v>150</v>
      </c>
      <c r="E1088" s="337"/>
      <c r="F1088" s="337"/>
    </row>
    <row r="1089" spans="1:6" ht="23.25">
      <c r="A1089" s="14"/>
      <c r="B1089" s="14"/>
      <c r="C1089" s="14"/>
      <c r="D1089" s="337" t="s">
        <v>140</v>
      </c>
      <c r="E1089" s="337"/>
      <c r="F1089" s="337"/>
    </row>
    <row r="1090" spans="1:6" ht="23.25">
      <c r="A1090" s="41"/>
      <c r="B1090" s="41"/>
      <c r="C1090" s="41"/>
      <c r="D1090" s="41"/>
      <c r="E1090" s="38" t="s">
        <v>96</v>
      </c>
      <c r="F1090" s="21" t="s">
        <v>563</v>
      </c>
    </row>
    <row r="1091" spans="1:6" ht="23.25">
      <c r="A1091" s="41"/>
      <c r="B1091" s="41"/>
      <c r="C1091" s="41"/>
      <c r="D1091" s="41"/>
      <c r="E1091" s="38" t="s">
        <v>13</v>
      </c>
      <c r="F1091" s="36" t="s">
        <v>570</v>
      </c>
    </row>
    <row r="1092" spans="1:6" ht="23.25">
      <c r="A1092" s="348" t="s">
        <v>97</v>
      </c>
      <c r="B1092" s="348"/>
      <c r="C1092" s="348"/>
      <c r="D1092" s="348"/>
      <c r="E1092" s="348"/>
      <c r="F1092" s="348"/>
    </row>
    <row r="1093" spans="1:6" ht="23.25">
      <c r="A1093" s="318" t="s">
        <v>145</v>
      </c>
      <c r="B1093" s="318"/>
      <c r="C1093" s="318"/>
      <c r="D1093" s="318"/>
      <c r="E1093" s="318"/>
      <c r="F1093" s="318"/>
    </row>
    <row r="1094" spans="1:6" ht="23.25">
      <c r="A1094" s="344" t="s">
        <v>44</v>
      </c>
      <c r="B1094" s="345"/>
      <c r="C1094" s="346"/>
      <c r="D1094" s="33" t="s">
        <v>71</v>
      </c>
      <c r="E1094" s="33" t="s">
        <v>26</v>
      </c>
      <c r="F1094" s="298" t="s">
        <v>27</v>
      </c>
    </row>
    <row r="1095" spans="1:6" ht="23.25">
      <c r="A1095" s="32" t="s">
        <v>26</v>
      </c>
      <c r="B1095" s="14" t="s">
        <v>332</v>
      </c>
      <c r="C1095" s="14"/>
      <c r="D1095" s="53">
        <v>290001</v>
      </c>
      <c r="E1095" s="60">
        <v>753600</v>
      </c>
      <c r="F1095" s="17"/>
    </row>
    <row r="1096" spans="1:6" ht="23.25">
      <c r="A1096" s="11"/>
      <c r="B1096" s="21" t="s">
        <v>27</v>
      </c>
      <c r="C1096" s="14" t="s">
        <v>331</v>
      </c>
      <c r="D1096" s="9">
        <v>190004</v>
      </c>
      <c r="E1096" s="6"/>
      <c r="F1096" s="60">
        <f>SUM(E1095:E1096)</f>
        <v>753600</v>
      </c>
    </row>
    <row r="1097" spans="1:6" ht="23.25">
      <c r="A1097" s="11"/>
      <c r="B1097" s="21"/>
      <c r="C1097" s="14"/>
      <c r="D1097" s="9"/>
      <c r="E1097" s="6"/>
      <c r="F1097" s="60"/>
    </row>
    <row r="1098" spans="1:6" ht="23.25">
      <c r="A1098" s="11"/>
      <c r="B1098" s="21"/>
      <c r="C1098" s="14"/>
      <c r="D1098" s="9"/>
      <c r="E1098" s="6"/>
      <c r="F1098" s="60"/>
    </row>
    <row r="1099" spans="1:6" ht="23.25">
      <c r="A1099" s="11"/>
      <c r="B1099" s="21"/>
      <c r="C1099" s="14"/>
      <c r="D1099" s="9"/>
      <c r="E1099" s="6"/>
      <c r="F1099" s="60"/>
    </row>
    <row r="1100" spans="1:6" ht="23.25">
      <c r="A1100" s="11"/>
      <c r="B1100" s="21"/>
      <c r="C1100" s="14"/>
      <c r="D1100" s="9"/>
      <c r="E1100" s="6"/>
      <c r="F1100" s="60"/>
    </row>
    <row r="1101" spans="1:6" ht="23.25">
      <c r="A1101" s="11"/>
      <c r="B1101" s="21"/>
      <c r="C1101" s="14"/>
      <c r="D1101" s="9"/>
      <c r="E1101" s="6"/>
      <c r="F1101" s="60"/>
    </row>
    <row r="1102" spans="1:6" ht="23.25">
      <c r="A1102" s="11"/>
      <c r="B1102" s="21"/>
      <c r="C1102" s="14"/>
      <c r="D1102" s="9"/>
      <c r="E1102" s="6"/>
      <c r="F1102" s="60"/>
    </row>
    <row r="1103" spans="1:6" ht="23.25">
      <c r="A1103" s="11"/>
      <c r="B1103" s="14"/>
      <c r="C1103" s="14"/>
      <c r="D1103" s="9"/>
      <c r="E1103" s="6"/>
      <c r="F1103" s="6"/>
    </row>
    <row r="1104" spans="1:6" ht="23.25">
      <c r="A1104" s="11"/>
      <c r="B1104" s="14"/>
      <c r="C1104" s="14"/>
      <c r="D1104" s="9"/>
      <c r="E1104" s="6"/>
      <c r="F1104" s="6"/>
    </row>
    <row r="1105" spans="1:6" ht="23.25">
      <c r="A1105" s="11"/>
      <c r="B1105" s="14"/>
      <c r="C1105" s="14"/>
      <c r="D1105" s="9"/>
      <c r="E1105" s="6"/>
      <c r="F1105" s="6"/>
    </row>
    <row r="1106" spans="1:6" ht="23.25">
      <c r="A1106" s="11"/>
      <c r="B1106" s="14"/>
      <c r="C1106" s="14"/>
      <c r="D1106" s="5"/>
      <c r="E1106" s="6"/>
      <c r="F1106" s="6"/>
    </row>
    <row r="1107" spans="1:6" ht="23.25">
      <c r="A1107" s="11"/>
      <c r="B1107" s="14"/>
      <c r="C1107" s="14"/>
      <c r="D1107" s="5"/>
      <c r="E1107" s="85">
        <f>SUM(E1095:E1106)</f>
        <v>753600</v>
      </c>
      <c r="F1107" s="85">
        <f>SUM(F1095:F1106)</f>
        <v>753600</v>
      </c>
    </row>
    <row r="1108" spans="1:6" ht="23.25">
      <c r="A1108" s="32" t="s">
        <v>30</v>
      </c>
      <c r="B1108" s="18"/>
      <c r="C1108" s="18"/>
      <c r="D1108" s="18"/>
      <c r="E1108" s="18"/>
      <c r="F1108" s="78"/>
    </row>
    <row r="1109" spans="1:6" ht="23.25">
      <c r="A1109" s="59"/>
      <c r="B1109" s="14" t="s">
        <v>515</v>
      </c>
      <c r="C1109" s="14"/>
      <c r="D1109" s="14"/>
      <c r="E1109" s="14"/>
      <c r="F1109" s="8"/>
    </row>
    <row r="1110" spans="1:6" ht="23.25">
      <c r="A1110" s="59"/>
      <c r="B1110" s="14" t="s">
        <v>569</v>
      </c>
      <c r="C1110" s="14"/>
      <c r="D1110" s="14"/>
      <c r="E1110" s="14"/>
      <c r="F1110" s="8"/>
    </row>
    <row r="1111" spans="1:6" ht="23.25">
      <c r="A1111" s="12"/>
      <c r="B1111" s="15"/>
      <c r="C1111" s="15"/>
      <c r="D1111" s="15"/>
      <c r="E1111" s="15"/>
      <c r="F1111" s="13"/>
    </row>
    <row r="1112" spans="1:6" ht="23.25">
      <c r="A1112" s="18"/>
      <c r="B1112" s="18"/>
      <c r="C1112" s="18"/>
      <c r="D1112" s="18"/>
      <c r="E1112" s="18"/>
      <c r="F1112" s="18"/>
    </row>
    <row r="1113" spans="1:6" ht="23.25">
      <c r="A1113" s="14"/>
      <c r="B1113" s="14"/>
      <c r="C1113" s="14"/>
      <c r="D1113" s="14"/>
      <c r="E1113" s="14"/>
      <c r="F1113" s="14"/>
    </row>
    <row r="1114" spans="1:6" ht="23.25">
      <c r="A1114" s="14"/>
      <c r="B1114" s="14"/>
      <c r="C1114" s="14"/>
      <c r="D1114" s="337" t="s">
        <v>146</v>
      </c>
      <c r="E1114" s="337"/>
      <c r="F1114" s="337"/>
    </row>
    <row r="1115" spans="1:6" ht="23.25">
      <c r="A1115" s="14"/>
      <c r="B1115" s="14"/>
      <c r="C1115" s="14"/>
      <c r="D1115" s="337" t="s">
        <v>147</v>
      </c>
      <c r="E1115" s="337"/>
      <c r="F1115" s="337"/>
    </row>
    <row r="1116" spans="1:6" ht="23.25">
      <c r="A1116" s="14"/>
      <c r="B1116" s="14"/>
      <c r="C1116" s="14"/>
      <c r="D1116" s="337" t="s">
        <v>436</v>
      </c>
      <c r="E1116" s="337"/>
      <c r="F1116" s="337"/>
    </row>
    <row r="1117" spans="1:6" ht="23.25">
      <c r="A1117" s="14"/>
      <c r="B1117" s="14"/>
      <c r="C1117" s="14"/>
      <c r="D1117" s="14"/>
      <c r="E1117" s="14"/>
      <c r="F1117" s="14"/>
    </row>
    <row r="1118" spans="1:6" ht="23.25">
      <c r="A1118" s="14"/>
      <c r="B1118" s="14"/>
      <c r="C1118" s="14"/>
      <c r="D1118" s="21" t="s">
        <v>148</v>
      </c>
      <c r="E1118" s="14"/>
      <c r="F1118" s="14"/>
    </row>
    <row r="1119" spans="1:6" ht="23.25">
      <c r="A1119" s="14"/>
      <c r="B1119" s="14"/>
      <c r="C1119" s="14"/>
      <c r="D1119" s="14"/>
      <c r="E1119" s="14"/>
      <c r="F1119" s="14"/>
    </row>
    <row r="1120" spans="1:6" ht="23.25">
      <c r="A1120" s="14"/>
      <c r="B1120" s="14"/>
      <c r="C1120" s="14"/>
      <c r="D1120" s="337" t="s">
        <v>149</v>
      </c>
      <c r="E1120" s="337"/>
      <c r="F1120" s="337"/>
    </row>
    <row r="1121" spans="1:6" ht="23.25">
      <c r="A1121" s="14"/>
      <c r="B1121" s="14"/>
      <c r="C1121" s="14"/>
      <c r="D1121" s="337" t="s">
        <v>150</v>
      </c>
      <c r="E1121" s="337"/>
      <c r="F1121" s="337"/>
    </row>
    <row r="1122" spans="1:6" ht="23.25">
      <c r="A1122" s="14"/>
      <c r="B1122" s="14"/>
      <c r="C1122" s="14"/>
      <c r="D1122" s="337" t="s">
        <v>140</v>
      </c>
      <c r="E1122" s="337"/>
      <c r="F1122" s="337"/>
    </row>
    <row r="1123" spans="1:6" ht="23.25">
      <c r="A1123" s="41"/>
      <c r="B1123" s="41"/>
      <c r="C1123" s="41"/>
      <c r="D1123" s="41"/>
      <c r="E1123" s="38" t="s">
        <v>96</v>
      </c>
      <c r="F1123" s="21" t="s">
        <v>583</v>
      </c>
    </row>
    <row r="1124" spans="1:6" ht="23.25">
      <c r="A1124" s="41"/>
      <c r="B1124" s="41"/>
      <c r="C1124" s="41"/>
      <c r="D1124" s="41"/>
      <c r="E1124" s="38" t="s">
        <v>13</v>
      </c>
      <c r="F1124" s="36" t="s">
        <v>584</v>
      </c>
    </row>
    <row r="1125" spans="1:6" ht="23.25">
      <c r="A1125" s="348" t="s">
        <v>97</v>
      </c>
      <c r="B1125" s="348"/>
      <c r="C1125" s="348"/>
      <c r="D1125" s="348"/>
      <c r="E1125" s="348"/>
      <c r="F1125" s="348"/>
    </row>
    <row r="1126" spans="1:6" ht="23.25">
      <c r="A1126" s="318" t="s">
        <v>145</v>
      </c>
      <c r="B1126" s="318"/>
      <c r="C1126" s="318"/>
      <c r="D1126" s="318"/>
      <c r="E1126" s="318"/>
      <c r="F1126" s="318"/>
    </row>
    <row r="1127" spans="1:6" ht="23.25">
      <c r="A1127" s="344" t="s">
        <v>44</v>
      </c>
      <c r="B1127" s="345"/>
      <c r="C1127" s="346"/>
      <c r="D1127" s="33" t="s">
        <v>71</v>
      </c>
      <c r="E1127" s="33" t="s">
        <v>26</v>
      </c>
      <c r="F1127" s="302" t="s">
        <v>27</v>
      </c>
    </row>
    <row r="1128" spans="1:6" ht="23.25">
      <c r="A1128" s="32" t="s">
        <v>26</v>
      </c>
      <c r="B1128" s="14" t="s">
        <v>284</v>
      </c>
      <c r="C1128" s="14"/>
      <c r="D1128" s="53">
        <v>7110700</v>
      </c>
      <c r="E1128" s="60">
        <v>745300</v>
      </c>
      <c r="F1128" s="17"/>
    </row>
    <row r="1129" spans="1:6" ht="23.25">
      <c r="A1129" s="11"/>
      <c r="B1129" s="21" t="s">
        <v>27</v>
      </c>
      <c r="C1129" s="14" t="s">
        <v>286</v>
      </c>
      <c r="D1129" s="9">
        <v>113100</v>
      </c>
      <c r="E1129" s="6"/>
      <c r="F1129" s="60">
        <v>745300</v>
      </c>
    </row>
    <row r="1130" spans="1:6" ht="23.25">
      <c r="A1130" s="11"/>
      <c r="B1130" s="21"/>
      <c r="C1130" s="14"/>
      <c r="D1130" s="9"/>
      <c r="E1130" s="6"/>
      <c r="F1130" s="60"/>
    </row>
    <row r="1131" spans="1:6" ht="23.25">
      <c r="A1131" s="11"/>
      <c r="B1131" s="21"/>
      <c r="C1131" s="14"/>
      <c r="D1131" s="9"/>
      <c r="E1131" s="6"/>
      <c r="F1131" s="60"/>
    </row>
    <row r="1132" spans="1:6" ht="23.25">
      <c r="A1132" s="11"/>
      <c r="B1132" s="21"/>
      <c r="C1132" s="14"/>
      <c r="D1132" s="9"/>
      <c r="E1132" s="6"/>
      <c r="F1132" s="60"/>
    </row>
    <row r="1133" spans="1:6" ht="23.25">
      <c r="A1133" s="11"/>
      <c r="B1133" s="21"/>
      <c r="C1133" s="14"/>
      <c r="D1133" s="9"/>
      <c r="E1133" s="6"/>
      <c r="F1133" s="60"/>
    </row>
    <row r="1134" spans="1:6" ht="23.25">
      <c r="A1134" s="11"/>
      <c r="B1134" s="21"/>
      <c r="C1134" s="14"/>
      <c r="D1134" s="9"/>
      <c r="E1134" s="6"/>
      <c r="F1134" s="60"/>
    </row>
    <row r="1135" spans="1:6" ht="23.25">
      <c r="A1135" s="11"/>
      <c r="B1135" s="21"/>
      <c r="C1135" s="14"/>
      <c r="D1135" s="9"/>
      <c r="E1135" s="6"/>
      <c r="F1135" s="60"/>
    </row>
    <row r="1136" spans="1:6" ht="23.25">
      <c r="A1136" s="11"/>
      <c r="B1136" s="14"/>
      <c r="C1136" s="14"/>
      <c r="D1136" s="9"/>
      <c r="E1136" s="6"/>
      <c r="F1136" s="6"/>
    </row>
    <row r="1137" spans="1:6" ht="23.25">
      <c r="A1137" s="11"/>
      <c r="B1137" s="14"/>
      <c r="C1137" s="14"/>
      <c r="D1137" s="9"/>
      <c r="E1137" s="6"/>
      <c r="F1137" s="6"/>
    </row>
    <row r="1138" spans="1:6" ht="23.25">
      <c r="A1138" s="11"/>
      <c r="B1138" s="14"/>
      <c r="C1138" s="14"/>
      <c r="D1138" s="5"/>
      <c r="E1138" s="6"/>
      <c r="F1138" s="6"/>
    </row>
    <row r="1139" spans="1:6" ht="23.25">
      <c r="A1139" s="11"/>
      <c r="B1139" s="14"/>
      <c r="C1139" s="14"/>
      <c r="D1139" s="5"/>
      <c r="E1139" s="85">
        <f>SUM(E1128:E1138)</f>
        <v>745300</v>
      </c>
      <c r="F1139" s="85">
        <f>SUM(F1128:F1138)</f>
        <v>745300</v>
      </c>
    </row>
    <row r="1140" spans="1:6" ht="23.25">
      <c r="A1140" s="32" t="s">
        <v>30</v>
      </c>
      <c r="B1140" s="18"/>
      <c r="C1140" s="18"/>
      <c r="D1140" s="18"/>
      <c r="E1140" s="18"/>
      <c r="F1140" s="78"/>
    </row>
    <row r="1141" spans="1:6" ht="23.25">
      <c r="A1141" s="59"/>
      <c r="B1141" s="14" t="s">
        <v>526</v>
      </c>
      <c r="C1141" s="14"/>
      <c r="D1141" s="14"/>
      <c r="E1141" s="14"/>
      <c r="F1141" s="8"/>
    </row>
    <row r="1142" spans="1:6" ht="23.25">
      <c r="A1142" s="59"/>
      <c r="B1142" s="14" t="s">
        <v>585</v>
      </c>
      <c r="C1142" s="14"/>
      <c r="D1142" s="14"/>
      <c r="E1142" s="14"/>
      <c r="F1142" s="8"/>
    </row>
    <row r="1143" spans="1:6" ht="23.25">
      <c r="A1143" s="11"/>
      <c r="B1143" s="14" t="s">
        <v>586</v>
      </c>
      <c r="C1143" s="14"/>
      <c r="D1143" s="14"/>
      <c r="E1143" s="14"/>
      <c r="F1143" s="8"/>
    </row>
    <row r="1144" spans="1:6" ht="23.25">
      <c r="A1144" s="12"/>
      <c r="B1144" s="15"/>
      <c r="C1144" s="15"/>
      <c r="D1144" s="15"/>
      <c r="E1144" s="15"/>
      <c r="F1144" s="13"/>
    </row>
    <row r="1145" spans="1:6" ht="23.25">
      <c r="A1145" s="18"/>
      <c r="B1145" s="18"/>
      <c r="C1145" s="18"/>
      <c r="D1145" s="18"/>
      <c r="E1145" s="18"/>
      <c r="F1145" s="18"/>
    </row>
    <row r="1146" spans="1:6" ht="23.25">
      <c r="A1146" s="14"/>
      <c r="B1146" s="14"/>
      <c r="C1146" s="14"/>
      <c r="D1146" s="14"/>
      <c r="E1146" s="14"/>
      <c r="F1146" s="14"/>
    </row>
    <row r="1147" spans="1:6" ht="23.25">
      <c r="A1147" s="14"/>
      <c r="B1147" s="14"/>
      <c r="C1147" s="14"/>
      <c r="D1147" s="337" t="s">
        <v>146</v>
      </c>
      <c r="E1147" s="337"/>
      <c r="F1147" s="337"/>
    </row>
    <row r="1148" spans="1:6" ht="23.25">
      <c r="A1148" s="14"/>
      <c r="B1148" s="14"/>
      <c r="C1148" s="14"/>
      <c r="D1148" s="337" t="s">
        <v>112</v>
      </c>
      <c r="E1148" s="337"/>
      <c r="F1148" s="337"/>
    </row>
    <row r="1149" spans="1:6" ht="23.25">
      <c r="A1149" s="14"/>
      <c r="B1149" s="14"/>
      <c r="C1149" s="14"/>
      <c r="D1149" s="337" t="s">
        <v>140</v>
      </c>
      <c r="E1149" s="337"/>
      <c r="F1149" s="337"/>
    </row>
    <row r="1150" spans="1:6" ht="23.25">
      <c r="A1150" s="14"/>
      <c r="B1150" s="14"/>
      <c r="C1150" s="14"/>
      <c r="D1150" s="14"/>
      <c r="E1150" s="14"/>
      <c r="F1150" s="14"/>
    </row>
    <row r="1151" spans="1:6" ht="23.25">
      <c r="A1151" s="14"/>
      <c r="B1151" s="14"/>
      <c r="C1151" s="14"/>
      <c r="D1151" s="21" t="s">
        <v>148</v>
      </c>
      <c r="E1151" s="14"/>
      <c r="F1151" s="14"/>
    </row>
    <row r="1152" spans="1:6" ht="23.25">
      <c r="A1152" s="14"/>
      <c r="B1152" s="14"/>
      <c r="C1152" s="14"/>
      <c r="D1152" s="14"/>
      <c r="E1152" s="14"/>
      <c r="F1152" s="14"/>
    </row>
    <row r="1153" spans="1:6" ht="23.25">
      <c r="A1153" s="14"/>
      <c r="B1153" s="14"/>
      <c r="C1153" s="14"/>
      <c r="D1153" s="337" t="s">
        <v>149</v>
      </c>
      <c r="E1153" s="337"/>
      <c r="F1153" s="337"/>
    </row>
    <row r="1154" spans="1:6" ht="23.25">
      <c r="A1154" s="14"/>
      <c r="B1154" s="14"/>
      <c r="C1154" s="14"/>
      <c r="D1154" s="337" t="s">
        <v>150</v>
      </c>
      <c r="E1154" s="337"/>
      <c r="F1154" s="337"/>
    </row>
    <row r="1155" spans="1:6" ht="23.25">
      <c r="A1155" s="14"/>
      <c r="B1155" s="14"/>
      <c r="C1155" s="14"/>
      <c r="D1155" s="337" t="s">
        <v>140</v>
      </c>
      <c r="E1155" s="337"/>
      <c r="F1155" s="337"/>
    </row>
    <row r="1156" spans="1:6" ht="23.25">
      <c r="A1156" s="41"/>
      <c r="B1156" s="41"/>
      <c r="C1156" s="41"/>
      <c r="D1156" s="41"/>
      <c r="E1156" s="38" t="s">
        <v>96</v>
      </c>
      <c r="F1156" s="21" t="s">
        <v>579</v>
      </c>
    </row>
    <row r="1157" spans="1:6" ht="23.25">
      <c r="A1157" s="41"/>
      <c r="B1157" s="41"/>
      <c r="C1157" s="41"/>
      <c r="D1157" s="41"/>
      <c r="E1157" s="38" t="s">
        <v>13</v>
      </c>
      <c r="F1157" s="36" t="s">
        <v>582</v>
      </c>
    </row>
    <row r="1158" spans="1:6" ht="23.25">
      <c r="A1158" s="348" t="s">
        <v>97</v>
      </c>
      <c r="B1158" s="348"/>
      <c r="C1158" s="348"/>
      <c r="D1158" s="348"/>
      <c r="E1158" s="348"/>
      <c r="F1158" s="348"/>
    </row>
    <row r="1159" spans="1:6" ht="23.25">
      <c r="A1159" s="318" t="s">
        <v>145</v>
      </c>
      <c r="B1159" s="318"/>
      <c r="C1159" s="318"/>
      <c r="D1159" s="318"/>
      <c r="E1159" s="318"/>
      <c r="F1159" s="318"/>
    </row>
    <row r="1160" spans="1:6" ht="23.25">
      <c r="A1160" s="344" t="s">
        <v>44</v>
      </c>
      <c r="B1160" s="345"/>
      <c r="C1160" s="346"/>
      <c r="D1160" s="33" t="s">
        <v>71</v>
      </c>
      <c r="E1160" s="33" t="s">
        <v>26</v>
      </c>
      <c r="F1160" s="302" t="s">
        <v>27</v>
      </c>
    </row>
    <row r="1161" spans="1:6" ht="23.25">
      <c r="A1161" s="32" t="s">
        <v>26</v>
      </c>
      <c r="B1161" s="14" t="s">
        <v>285</v>
      </c>
      <c r="C1161" s="14"/>
      <c r="D1161" s="53">
        <v>7110800</v>
      </c>
      <c r="E1161" s="60">
        <v>220000</v>
      </c>
      <c r="F1161" s="17"/>
    </row>
    <row r="1162" spans="1:6" ht="23.25">
      <c r="A1162" s="11"/>
      <c r="B1162" s="21" t="s">
        <v>27</v>
      </c>
      <c r="C1162" s="14" t="s">
        <v>170</v>
      </c>
      <c r="D1162" s="9">
        <v>113100</v>
      </c>
      <c r="E1162" s="6"/>
      <c r="F1162" s="60">
        <v>220000</v>
      </c>
    </row>
    <row r="1163" spans="1:6" ht="23.25">
      <c r="A1163" s="11"/>
      <c r="B1163" s="21"/>
      <c r="C1163" s="14"/>
      <c r="D1163" s="9"/>
      <c r="E1163" s="6"/>
      <c r="F1163" s="60"/>
    </row>
    <row r="1164" spans="1:6" ht="23.25">
      <c r="A1164" s="11"/>
      <c r="B1164" s="21"/>
      <c r="C1164" s="14"/>
      <c r="D1164" s="9"/>
      <c r="E1164" s="6"/>
      <c r="F1164" s="60"/>
    </row>
    <row r="1165" spans="1:6" ht="23.25">
      <c r="A1165" s="11"/>
      <c r="B1165" s="21"/>
      <c r="C1165" s="14"/>
      <c r="D1165" s="9"/>
      <c r="E1165" s="6"/>
      <c r="F1165" s="60"/>
    </row>
    <row r="1166" spans="1:6" ht="23.25">
      <c r="A1166" s="11"/>
      <c r="B1166" s="21"/>
      <c r="C1166" s="14"/>
      <c r="D1166" s="9"/>
      <c r="E1166" s="6"/>
      <c r="F1166" s="60"/>
    </row>
    <row r="1167" spans="1:6" ht="23.25">
      <c r="A1167" s="11"/>
      <c r="B1167" s="21"/>
      <c r="C1167" s="14"/>
      <c r="D1167" s="9"/>
      <c r="E1167" s="6"/>
      <c r="F1167" s="60"/>
    </row>
    <row r="1168" spans="1:6" ht="23.25">
      <c r="A1168" s="11"/>
      <c r="B1168" s="21"/>
      <c r="C1168" s="14"/>
      <c r="D1168" s="9"/>
      <c r="E1168" s="6"/>
      <c r="F1168" s="60"/>
    </row>
    <row r="1169" spans="1:6" ht="23.25">
      <c r="A1169" s="11"/>
      <c r="B1169" s="14"/>
      <c r="C1169" s="14"/>
      <c r="D1169" s="9"/>
      <c r="E1169" s="6"/>
      <c r="F1169" s="6"/>
    </row>
    <row r="1170" spans="1:6" ht="23.25">
      <c r="A1170" s="11"/>
      <c r="B1170" s="14"/>
      <c r="C1170" s="14"/>
      <c r="D1170" s="9"/>
      <c r="E1170" s="6"/>
      <c r="F1170" s="6"/>
    </row>
    <row r="1171" spans="1:6" ht="23.25">
      <c r="A1171" s="11"/>
      <c r="B1171" s="14"/>
      <c r="C1171" s="14"/>
      <c r="D1171" s="5"/>
      <c r="E1171" s="6"/>
      <c r="F1171" s="6"/>
    </row>
    <row r="1172" spans="1:6" ht="23.25">
      <c r="A1172" s="11"/>
      <c r="B1172" s="14"/>
      <c r="C1172" s="14"/>
      <c r="D1172" s="5"/>
      <c r="E1172" s="85">
        <f>SUM(E1161:E1171)</f>
        <v>220000</v>
      </c>
      <c r="F1172" s="85">
        <f>SUM(F1161:F1171)</f>
        <v>220000</v>
      </c>
    </row>
    <row r="1173" spans="1:6" ht="23.25">
      <c r="A1173" s="32" t="s">
        <v>30</v>
      </c>
      <c r="B1173" s="18"/>
      <c r="C1173" s="18"/>
      <c r="D1173" s="18"/>
      <c r="E1173" s="18"/>
      <c r="F1173" s="78"/>
    </row>
    <row r="1174" spans="1:6" ht="23.25">
      <c r="A1174" s="59"/>
      <c r="B1174" s="14" t="s">
        <v>526</v>
      </c>
      <c r="C1174" s="14"/>
      <c r="D1174" s="14"/>
      <c r="E1174" s="14"/>
      <c r="F1174" s="8"/>
    </row>
    <row r="1175" spans="1:6" ht="23.25">
      <c r="A1175" s="59"/>
      <c r="B1175" s="14" t="s">
        <v>580</v>
      </c>
      <c r="C1175" s="14"/>
      <c r="D1175" s="14"/>
      <c r="E1175" s="14"/>
      <c r="F1175" s="8"/>
    </row>
    <row r="1176" spans="1:6" ht="23.25">
      <c r="A1176" s="11"/>
      <c r="B1176" s="14" t="s">
        <v>581</v>
      </c>
      <c r="C1176" s="14"/>
      <c r="D1176" s="14"/>
      <c r="E1176" s="14"/>
      <c r="F1176" s="8"/>
    </row>
    <row r="1177" spans="1:6" ht="23.25">
      <c r="A1177" s="18"/>
      <c r="B1177" s="18"/>
      <c r="C1177" s="18"/>
      <c r="D1177" s="18"/>
      <c r="E1177" s="18"/>
      <c r="F1177" s="18"/>
    </row>
    <row r="1178" spans="1:6" ht="23.25">
      <c r="A1178" s="14"/>
      <c r="B1178" s="14"/>
      <c r="C1178" s="14"/>
      <c r="D1178" s="14"/>
      <c r="E1178" s="14"/>
      <c r="F1178" s="14"/>
    </row>
    <row r="1179" spans="1:6" ht="23.25">
      <c r="A1179" s="14"/>
      <c r="B1179" s="14"/>
      <c r="C1179" s="14"/>
      <c r="D1179" s="337" t="s">
        <v>146</v>
      </c>
      <c r="E1179" s="337"/>
      <c r="F1179" s="337"/>
    </row>
    <row r="1180" spans="1:6" ht="23.25">
      <c r="A1180" s="14"/>
      <c r="B1180" s="14"/>
      <c r="C1180" s="14"/>
      <c r="D1180" s="337" t="s">
        <v>112</v>
      </c>
      <c r="E1180" s="337"/>
      <c r="F1180" s="337"/>
    </row>
    <row r="1181" spans="1:6" ht="23.25">
      <c r="A1181" s="14"/>
      <c r="B1181" s="14"/>
      <c r="C1181" s="14"/>
      <c r="D1181" s="337" t="s">
        <v>140</v>
      </c>
      <c r="E1181" s="337"/>
      <c r="F1181" s="337"/>
    </row>
    <row r="1182" spans="1:6" ht="23.25">
      <c r="A1182" s="14"/>
      <c r="B1182" s="14"/>
      <c r="C1182" s="14"/>
      <c r="D1182" s="14"/>
      <c r="E1182" s="14"/>
      <c r="F1182" s="14"/>
    </row>
    <row r="1183" spans="1:6" ht="23.25">
      <c r="A1183" s="14"/>
      <c r="B1183" s="14"/>
      <c r="C1183" s="14"/>
      <c r="D1183" s="21" t="s">
        <v>148</v>
      </c>
      <c r="E1183" s="14"/>
      <c r="F1183" s="14"/>
    </row>
    <row r="1184" spans="1:6" ht="23.25">
      <c r="A1184" s="14"/>
      <c r="B1184" s="14"/>
      <c r="C1184" s="14"/>
      <c r="D1184" s="14"/>
      <c r="E1184" s="14"/>
      <c r="F1184" s="14"/>
    </row>
    <row r="1185" spans="1:6" ht="23.25">
      <c r="A1185" s="14"/>
      <c r="B1185" s="14"/>
      <c r="C1185" s="14"/>
      <c r="D1185" s="337" t="s">
        <v>149</v>
      </c>
      <c r="E1185" s="337"/>
      <c r="F1185" s="337"/>
    </row>
    <row r="1186" spans="1:6" ht="23.25">
      <c r="A1186" s="14"/>
      <c r="B1186" s="14"/>
      <c r="C1186" s="14"/>
      <c r="D1186" s="337" t="s">
        <v>150</v>
      </c>
      <c r="E1186" s="337"/>
      <c r="F1186" s="337"/>
    </row>
    <row r="1187" spans="1:6" ht="23.25">
      <c r="A1187" s="14"/>
      <c r="B1187" s="14"/>
      <c r="C1187" s="14"/>
      <c r="D1187" s="337" t="s">
        <v>140</v>
      </c>
      <c r="E1187" s="337"/>
      <c r="F1187" s="337"/>
    </row>
    <row r="1188" spans="1:6" ht="23.25">
      <c r="A1188" s="14"/>
      <c r="B1188" s="14"/>
      <c r="C1188" s="14"/>
      <c r="D1188" s="307"/>
      <c r="E1188" s="307"/>
      <c r="F1188" s="307"/>
    </row>
    <row r="1189" spans="1:6" ht="23.25">
      <c r="A1189" s="41"/>
      <c r="B1189" s="41"/>
      <c r="C1189" s="41"/>
      <c r="D1189" s="41"/>
      <c r="E1189" s="38" t="s">
        <v>96</v>
      </c>
      <c r="F1189" s="21" t="s">
        <v>571</v>
      </c>
    </row>
    <row r="1190" spans="1:6" ht="23.25">
      <c r="A1190" s="41"/>
      <c r="B1190" s="41"/>
      <c r="C1190" s="41" t="s">
        <v>142</v>
      </c>
      <c r="D1190" s="41"/>
      <c r="E1190" s="38" t="s">
        <v>13</v>
      </c>
      <c r="F1190" s="36" t="s">
        <v>542</v>
      </c>
    </row>
    <row r="1191" spans="1:6" ht="23.25">
      <c r="A1191" s="348" t="s">
        <v>97</v>
      </c>
      <c r="B1191" s="348"/>
      <c r="C1191" s="348"/>
      <c r="D1191" s="348"/>
      <c r="E1191" s="348"/>
      <c r="F1191" s="348"/>
    </row>
    <row r="1192" spans="1:6" ht="23.25">
      <c r="A1192" s="318" t="s">
        <v>145</v>
      </c>
      <c r="B1192" s="318"/>
      <c r="C1192" s="318"/>
      <c r="D1192" s="318"/>
      <c r="E1192" s="318"/>
      <c r="F1192" s="318"/>
    </row>
    <row r="1193" spans="1:6" ht="23.25">
      <c r="A1193" s="344" t="s">
        <v>44</v>
      </c>
      <c r="B1193" s="345"/>
      <c r="C1193" s="346"/>
      <c r="D1193" s="33" t="s">
        <v>71</v>
      </c>
      <c r="E1193" s="33" t="s">
        <v>26</v>
      </c>
      <c r="F1193" s="310" t="s">
        <v>27</v>
      </c>
    </row>
    <row r="1194" spans="1:6" ht="23.25">
      <c r="A1194" s="32" t="s">
        <v>26</v>
      </c>
      <c r="B1194" s="18" t="s">
        <v>106</v>
      </c>
      <c r="C1194" s="78"/>
      <c r="D1194" s="16">
        <v>111201</v>
      </c>
      <c r="E1194" s="60">
        <v>2615162.39</v>
      </c>
      <c r="F1194" s="17"/>
    </row>
    <row r="1195" spans="1:6" ht="23.25">
      <c r="A1195" s="11"/>
      <c r="B1195" s="21" t="s">
        <v>27</v>
      </c>
      <c r="C1195" s="14" t="s">
        <v>141</v>
      </c>
      <c r="D1195" s="9">
        <v>111203</v>
      </c>
      <c r="E1195" s="6"/>
      <c r="F1195" s="60">
        <f>SUM(E1194:E1195)</f>
        <v>2615162.39</v>
      </c>
    </row>
    <row r="1196" spans="1:6" ht="23.25">
      <c r="A1196" s="11"/>
      <c r="B1196" s="21"/>
      <c r="C1196" s="14"/>
      <c r="D1196" s="9"/>
      <c r="E1196" s="6"/>
      <c r="F1196" s="60"/>
    </row>
    <row r="1197" spans="1:6" ht="23.25">
      <c r="A1197" s="11"/>
      <c r="B1197" s="21"/>
      <c r="C1197" s="14"/>
      <c r="D1197" s="9"/>
      <c r="E1197" s="6"/>
      <c r="F1197" s="60"/>
    </row>
    <row r="1198" spans="1:6" ht="23.25">
      <c r="A1198" s="11"/>
      <c r="B1198" s="21"/>
      <c r="C1198" s="14"/>
      <c r="D1198" s="9"/>
      <c r="E1198" s="6"/>
      <c r="F1198" s="60"/>
    </row>
    <row r="1199" spans="1:6" ht="23.25">
      <c r="A1199" s="11"/>
      <c r="B1199" s="21"/>
      <c r="C1199" s="3"/>
      <c r="D1199" s="9"/>
      <c r="E1199" s="6"/>
      <c r="F1199" s="60"/>
    </row>
    <row r="1200" spans="1:6" ht="23.25">
      <c r="A1200" s="11"/>
      <c r="B1200" s="21"/>
      <c r="C1200" s="14"/>
      <c r="D1200" s="9"/>
      <c r="E1200" s="6"/>
      <c r="F1200" s="60"/>
    </row>
    <row r="1201" spans="1:6" ht="23.25">
      <c r="A1201" s="11"/>
      <c r="B1201" s="21"/>
      <c r="C1201" s="14"/>
      <c r="D1201" s="9"/>
      <c r="E1201" s="6"/>
      <c r="F1201" s="60"/>
    </row>
    <row r="1202" spans="1:6" ht="23.25">
      <c r="A1202" s="11"/>
      <c r="B1202" s="14"/>
      <c r="C1202" s="14"/>
      <c r="D1202" s="9"/>
      <c r="E1202" s="6"/>
      <c r="F1202" s="6"/>
    </row>
    <row r="1203" spans="1:6" ht="23.25">
      <c r="A1203" s="11"/>
      <c r="B1203" s="14"/>
      <c r="C1203" s="14"/>
      <c r="D1203" s="9"/>
      <c r="E1203" s="6"/>
      <c r="F1203" s="6"/>
    </row>
    <row r="1204" spans="1:6" ht="23.25">
      <c r="A1204" s="11"/>
      <c r="B1204" s="14"/>
      <c r="C1204" s="14"/>
      <c r="D1204" s="5"/>
      <c r="E1204" s="6"/>
      <c r="F1204" s="6"/>
    </row>
    <row r="1205" spans="1:6" ht="24" thickBot="1">
      <c r="A1205" s="12"/>
      <c r="B1205" s="15"/>
      <c r="C1205" s="15"/>
      <c r="D1205" s="1"/>
      <c r="E1205" s="24">
        <f>SUM(E1194:E1204)</f>
        <v>2615162.39</v>
      </c>
      <c r="F1205" s="24">
        <f>SUM(F1194:F1204)</f>
        <v>2615162.39</v>
      </c>
    </row>
    <row r="1206" spans="1:6" ht="24" thickTop="1">
      <c r="A1206" s="11" t="s">
        <v>30</v>
      </c>
      <c r="B1206" s="14"/>
      <c r="C1206" s="14"/>
      <c r="D1206" s="14"/>
      <c r="E1206" s="14"/>
      <c r="F1206" s="8"/>
    </row>
    <row r="1207" spans="1:6" ht="23.25">
      <c r="A1207" s="11"/>
      <c r="B1207" s="14" t="s">
        <v>132</v>
      </c>
      <c r="C1207" s="14"/>
      <c r="D1207" s="14"/>
      <c r="E1207" s="14"/>
      <c r="F1207" s="8"/>
    </row>
    <row r="1208" spans="1:6" ht="23.25">
      <c r="A1208" s="11"/>
      <c r="B1208" s="14" t="s">
        <v>133</v>
      </c>
      <c r="C1208" s="14"/>
      <c r="D1208" s="14"/>
      <c r="E1208" s="14"/>
      <c r="F1208" s="8"/>
    </row>
    <row r="1209" spans="1:6" ht="23.25">
      <c r="A1209" s="11"/>
      <c r="B1209" s="14" t="s">
        <v>564</v>
      </c>
      <c r="C1209" s="14"/>
      <c r="D1209" s="14"/>
      <c r="E1209" s="14"/>
      <c r="F1209" s="8"/>
    </row>
    <row r="1210" spans="1:6" ht="23.25">
      <c r="A1210" s="11"/>
      <c r="B1210" s="14"/>
      <c r="C1210" s="14"/>
      <c r="D1210" s="14"/>
      <c r="E1210" s="14"/>
      <c r="F1210" s="13"/>
    </row>
    <row r="1211" spans="1:6" ht="23.25">
      <c r="A1211" s="52"/>
      <c r="B1211" s="52"/>
      <c r="C1211" s="347"/>
      <c r="D1211" s="347"/>
      <c r="E1211" s="52"/>
      <c r="F1211" s="39"/>
    </row>
    <row r="1212" spans="1:6" ht="23.25">
      <c r="A1212" s="14"/>
      <c r="B1212" s="14"/>
      <c r="C1212" s="14"/>
      <c r="D1212" s="14"/>
      <c r="E1212" s="14"/>
      <c r="F1212" s="14"/>
    </row>
    <row r="1213" spans="1:6" ht="23.25">
      <c r="A1213" s="14"/>
      <c r="B1213" s="14"/>
      <c r="C1213" s="14"/>
      <c r="D1213" s="337" t="s">
        <v>146</v>
      </c>
      <c r="E1213" s="337"/>
      <c r="F1213" s="337"/>
    </row>
    <row r="1214" spans="1:6" ht="23.25">
      <c r="A1214" s="14"/>
      <c r="B1214" s="14"/>
      <c r="C1214" s="14"/>
      <c r="D1214" s="337" t="s">
        <v>147</v>
      </c>
      <c r="E1214" s="337"/>
      <c r="F1214" s="337"/>
    </row>
    <row r="1215" spans="1:6" ht="23.25">
      <c r="A1215" s="87"/>
      <c r="B1215" s="87"/>
      <c r="C1215" s="87"/>
      <c r="D1215" s="337" t="s">
        <v>436</v>
      </c>
      <c r="E1215" s="337"/>
      <c r="F1215" s="337"/>
    </row>
    <row r="1216" spans="1:6" ht="23.25">
      <c r="A1216" s="87"/>
      <c r="B1216" s="87"/>
      <c r="C1216" s="87"/>
      <c r="D1216" s="14"/>
      <c r="E1216" s="14"/>
      <c r="F1216" s="14"/>
    </row>
    <row r="1217" spans="1:6" ht="23.25">
      <c r="A1217" s="87"/>
      <c r="B1217" s="87"/>
      <c r="C1217" s="87"/>
      <c r="D1217" s="21" t="s">
        <v>148</v>
      </c>
      <c r="E1217" s="14"/>
      <c r="F1217" s="14"/>
    </row>
    <row r="1218" spans="1:6" ht="23.25">
      <c r="A1218" s="87"/>
      <c r="B1218" s="87"/>
      <c r="C1218" s="87"/>
      <c r="D1218" s="14"/>
      <c r="E1218" s="14"/>
      <c r="F1218" s="14"/>
    </row>
    <row r="1219" spans="1:6" ht="23.25">
      <c r="A1219" s="87"/>
      <c r="B1219" s="87"/>
      <c r="C1219" s="87"/>
      <c r="D1219" s="337" t="s">
        <v>149</v>
      </c>
      <c r="E1219" s="337"/>
      <c r="F1219" s="337"/>
    </row>
    <row r="1220" spans="1:6" ht="23.25">
      <c r="A1220" s="87"/>
      <c r="B1220" s="87"/>
      <c r="C1220" s="87"/>
      <c r="D1220" s="337" t="s">
        <v>150</v>
      </c>
      <c r="E1220" s="337"/>
      <c r="F1220" s="337"/>
    </row>
    <row r="1221" spans="1:6" ht="23.25">
      <c r="A1221" s="87"/>
      <c r="B1221" s="87"/>
      <c r="C1221" s="87"/>
      <c r="D1221" s="337" t="s">
        <v>140</v>
      </c>
      <c r="E1221" s="337"/>
      <c r="F1221" s="337"/>
    </row>
    <row r="1222" spans="1:6" ht="23.25">
      <c r="A1222" s="41"/>
      <c r="B1222" s="41"/>
      <c r="C1222" s="41"/>
      <c r="D1222" s="41"/>
      <c r="E1222" s="38" t="s">
        <v>96</v>
      </c>
      <c r="F1222" s="21" t="s">
        <v>576</v>
      </c>
    </row>
    <row r="1223" spans="1:6" ht="23.25">
      <c r="A1223" s="41"/>
      <c r="B1223" s="41"/>
      <c r="C1223" s="41" t="s">
        <v>142</v>
      </c>
      <c r="D1223" s="41"/>
      <c r="E1223" s="38" t="s">
        <v>577</v>
      </c>
      <c r="F1223" s="311"/>
    </row>
    <row r="1224" spans="1:6" ht="23.25">
      <c r="A1224" s="348" t="s">
        <v>97</v>
      </c>
      <c r="B1224" s="348"/>
      <c r="C1224" s="348"/>
      <c r="D1224" s="348"/>
      <c r="E1224" s="348"/>
      <c r="F1224" s="348"/>
    </row>
    <row r="1225" spans="1:6" ht="23.25">
      <c r="A1225" s="318" t="s">
        <v>145</v>
      </c>
      <c r="B1225" s="318"/>
      <c r="C1225" s="318"/>
      <c r="D1225" s="318"/>
      <c r="E1225" s="318"/>
      <c r="F1225" s="318"/>
    </row>
    <row r="1226" spans="1:6" ht="23.25">
      <c r="A1226" s="344" t="s">
        <v>44</v>
      </c>
      <c r="B1226" s="345"/>
      <c r="C1226" s="346"/>
      <c r="D1226" s="33" t="s">
        <v>71</v>
      </c>
      <c r="E1226" s="33" t="s">
        <v>26</v>
      </c>
      <c r="F1226" s="310" t="s">
        <v>27</v>
      </c>
    </row>
    <row r="1227" spans="1:6" ht="23.25">
      <c r="A1227" s="32" t="s">
        <v>26</v>
      </c>
      <c r="B1227" s="18" t="s">
        <v>106</v>
      </c>
      <c r="C1227" s="78"/>
      <c r="D1227" s="16">
        <v>111201</v>
      </c>
      <c r="E1227" s="60">
        <v>2464368.38</v>
      </c>
      <c r="F1227" s="17"/>
    </row>
    <row r="1228" spans="1:6" ht="23.25">
      <c r="A1228" s="11"/>
      <c r="B1228" s="21" t="s">
        <v>27</v>
      </c>
      <c r="C1228" s="14" t="s">
        <v>141</v>
      </c>
      <c r="D1228" s="9">
        <v>111203</v>
      </c>
      <c r="E1228" s="6"/>
      <c r="F1228" s="60">
        <v>2464368.38</v>
      </c>
    </row>
    <row r="1229" spans="1:6" ht="23.25">
      <c r="A1229" s="11"/>
      <c r="B1229" s="21"/>
      <c r="C1229" s="14"/>
      <c r="D1229" s="9"/>
      <c r="E1229" s="6"/>
      <c r="F1229" s="60"/>
    </row>
    <row r="1230" spans="1:6" ht="23.25">
      <c r="A1230" s="11"/>
      <c r="B1230" s="21"/>
      <c r="C1230" s="14"/>
      <c r="D1230" s="9"/>
      <c r="E1230" s="6"/>
      <c r="F1230" s="60"/>
    </row>
    <row r="1231" spans="1:6" ht="23.25">
      <c r="A1231" s="11"/>
      <c r="B1231" s="21"/>
      <c r="C1231" s="14"/>
      <c r="D1231" s="9"/>
      <c r="E1231" s="6"/>
      <c r="F1231" s="60"/>
    </row>
    <row r="1232" spans="1:6" ht="23.25">
      <c r="A1232" s="11"/>
      <c r="B1232" s="21"/>
      <c r="C1232" s="3"/>
      <c r="D1232" s="9"/>
      <c r="E1232" s="6"/>
      <c r="F1232" s="60"/>
    </row>
    <row r="1233" spans="1:6" ht="23.25">
      <c r="A1233" s="11"/>
      <c r="B1233" s="21"/>
      <c r="C1233" s="14"/>
      <c r="D1233" s="9"/>
      <c r="E1233" s="6"/>
      <c r="F1233" s="60"/>
    </row>
    <row r="1234" spans="1:6" ht="23.25">
      <c r="A1234" s="11"/>
      <c r="B1234" s="21"/>
      <c r="C1234" s="14"/>
      <c r="D1234" s="9"/>
      <c r="E1234" s="6"/>
      <c r="F1234" s="60"/>
    </row>
    <row r="1235" spans="1:6" ht="23.25">
      <c r="A1235" s="11"/>
      <c r="B1235" s="14"/>
      <c r="C1235" s="14"/>
      <c r="D1235" s="9"/>
      <c r="E1235" s="6"/>
      <c r="F1235" s="6"/>
    </row>
    <row r="1236" spans="1:6" ht="23.25">
      <c r="A1236" s="11"/>
      <c r="B1236" s="14"/>
      <c r="C1236" s="14"/>
      <c r="D1236" s="9"/>
      <c r="E1236" s="6"/>
      <c r="F1236" s="6"/>
    </row>
    <row r="1237" spans="1:6" ht="23.25">
      <c r="A1237" s="11"/>
      <c r="B1237" s="14"/>
      <c r="C1237" s="14"/>
      <c r="D1237" s="5"/>
      <c r="E1237" s="6"/>
      <c r="F1237" s="6"/>
    </row>
    <row r="1238" spans="1:6" ht="24" thickBot="1">
      <c r="A1238" s="12"/>
      <c r="B1238" s="15"/>
      <c r="C1238" s="15"/>
      <c r="D1238" s="1"/>
      <c r="E1238" s="24">
        <f>SUM(E1227:E1237)</f>
        <v>2464368.38</v>
      </c>
      <c r="F1238" s="24">
        <f>SUM(F1227:F1237)</f>
        <v>2464368.38</v>
      </c>
    </row>
    <row r="1239" spans="1:6" ht="24" thickTop="1">
      <c r="A1239" s="11" t="s">
        <v>30</v>
      </c>
      <c r="B1239" s="14"/>
      <c r="C1239" s="14"/>
      <c r="D1239" s="14"/>
      <c r="E1239" s="14"/>
      <c r="F1239" s="8"/>
    </row>
    <row r="1240" spans="1:6" ht="23.25">
      <c r="A1240" s="11"/>
      <c r="B1240" s="14" t="s">
        <v>132</v>
      </c>
      <c r="C1240" s="14"/>
      <c r="D1240" s="14"/>
      <c r="E1240" s="14"/>
      <c r="F1240" s="8"/>
    </row>
    <row r="1241" spans="1:6" ht="23.25">
      <c r="A1241" s="11"/>
      <c r="B1241" s="14" t="s">
        <v>133</v>
      </c>
      <c r="C1241" s="14"/>
      <c r="D1241" s="14"/>
      <c r="E1241" s="14"/>
      <c r="F1241" s="8"/>
    </row>
    <row r="1242" spans="1:6" ht="23.25">
      <c r="A1242" s="11"/>
      <c r="B1242" s="14" t="s">
        <v>578</v>
      </c>
      <c r="C1242" s="14"/>
      <c r="D1242" s="14"/>
      <c r="E1242" s="14"/>
      <c r="F1242" s="8"/>
    </row>
    <row r="1243" spans="1:6" ht="23.25">
      <c r="A1243" s="11"/>
      <c r="B1243" s="14"/>
      <c r="C1243" s="14"/>
      <c r="D1243" s="14"/>
      <c r="E1243" s="14"/>
      <c r="F1243" s="13"/>
    </row>
    <row r="1244" spans="1:6" ht="23.25">
      <c r="A1244" s="52"/>
      <c r="B1244" s="52"/>
      <c r="C1244" s="347"/>
      <c r="D1244" s="347"/>
      <c r="E1244" s="52"/>
      <c r="F1244" s="39"/>
    </row>
    <row r="1245" spans="1:6" ht="23.25">
      <c r="A1245" s="14"/>
      <c r="B1245" s="14"/>
      <c r="C1245" s="14"/>
      <c r="D1245" s="14"/>
      <c r="E1245" s="14"/>
      <c r="F1245" s="14"/>
    </row>
    <row r="1246" spans="1:6" ht="23.25">
      <c r="A1246" s="14"/>
      <c r="B1246" s="14"/>
      <c r="C1246" s="14"/>
      <c r="D1246" s="337" t="s">
        <v>146</v>
      </c>
      <c r="E1246" s="337"/>
      <c r="F1246" s="337"/>
    </row>
    <row r="1247" spans="1:6" ht="23.25">
      <c r="A1247" s="14"/>
      <c r="B1247" s="14"/>
      <c r="C1247" s="14"/>
      <c r="D1247" s="337" t="s">
        <v>112</v>
      </c>
      <c r="E1247" s="337"/>
      <c r="F1247" s="337"/>
    </row>
    <row r="1248" spans="1:6" ht="23.25">
      <c r="A1248" s="87"/>
      <c r="B1248" s="87"/>
      <c r="C1248" s="87"/>
      <c r="D1248" s="337" t="s">
        <v>140</v>
      </c>
      <c r="E1248" s="337"/>
      <c r="F1248" s="337"/>
    </row>
    <row r="1249" spans="1:6" ht="23.25">
      <c r="A1249" s="87"/>
      <c r="B1249" s="87"/>
      <c r="C1249" s="87"/>
      <c r="D1249" s="14"/>
      <c r="E1249" s="14"/>
      <c r="F1249" s="14"/>
    </row>
    <row r="1250" spans="1:6" ht="23.25">
      <c r="A1250" s="87"/>
      <c r="B1250" s="87"/>
      <c r="C1250" s="87"/>
      <c r="D1250" s="21" t="s">
        <v>148</v>
      </c>
      <c r="E1250" s="14"/>
      <c r="F1250" s="14"/>
    </row>
    <row r="1251" spans="1:6" ht="23.25">
      <c r="A1251" s="87"/>
      <c r="B1251" s="87"/>
      <c r="C1251" s="87"/>
      <c r="D1251" s="14"/>
      <c r="E1251" s="14"/>
      <c r="F1251" s="14"/>
    </row>
    <row r="1252" spans="1:6" ht="23.25">
      <c r="A1252" s="87"/>
      <c r="B1252" s="87"/>
      <c r="C1252" s="87"/>
      <c r="D1252" s="337" t="s">
        <v>149</v>
      </c>
      <c r="E1252" s="337"/>
      <c r="F1252" s="337"/>
    </row>
    <row r="1253" spans="1:6" ht="23.25">
      <c r="A1253" s="87"/>
      <c r="B1253" s="87"/>
      <c r="C1253" s="87"/>
      <c r="D1253" s="337" t="s">
        <v>150</v>
      </c>
      <c r="E1253" s="337"/>
      <c r="F1253" s="337"/>
    </row>
    <row r="1254" spans="1:6" ht="23.25">
      <c r="A1254" s="87"/>
      <c r="B1254" s="87"/>
      <c r="C1254" s="87"/>
      <c r="D1254" s="337" t="s">
        <v>140</v>
      </c>
      <c r="E1254" s="337"/>
      <c r="F1254" s="337"/>
    </row>
  </sheetData>
  <mergeCells count="362">
    <mergeCell ref="D916:F916"/>
    <mergeCell ref="D917:F917"/>
    <mergeCell ref="D918:F918"/>
    <mergeCell ref="D922:F922"/>
    <mergeCell ref="D951:F951"/>
    <mergeCell ref="D1220:F1220"/>
    <mergeCell ref="D1221:F1221"/>
    <mergeCell ref="D1121:F1121"/>
    <mergeCell ref="D1122:F1122"/>
    <mergeCell ref="A1191:F1191"/>
    <mergeCell ref="A1192:F1192"/>
    <mergeCell ref="A1193:C1193"/>
    <mergeCell ref="D1213:F1213"/>
    <mergeCell ref="D1214:F1214"/>
    <mergeCell ref="D1215:F1215"/>
    <mergeCell ref="D1219:F1219"/>
    <mergeCell ref="C1211:D1211"/>
    <mergeCell ref="A1125:F1125"/>
    <mergeCell ref="A1126:F1126"/>
    <mergeCell ref="A1127:C1127"/>
    <mergeCell ref="D1147:F1147"/>
    <mergeCell ref="D1148:F1148"/>
    <mergeCell ref="D1149:F1149"/>
    <mergeCell ref="D1153:F1153"/>
    <mergeCell ref="D1154:F1154"/>
    <mergeCell ref="D1155:F1155"/>
    <mergeCell ref="A1158:F1158"/>
    <mergeCell ref="A1159:F1159"/>
    <mergeCell ref="A1160:C1160"/>
    <mergeCell ref="D363:F363"/>
    <mergeCell ref="D356:F356"/>
    <mergeCell ref="D357:F357"/>
    <mergeCell ref="D362:F362"/>
    <mergeCell ref="A828:F828"/>
    <mergeCell ref="A829:F829"/>
    <mergeCell ref="A830:C830"/>
    <mergeCell ref="D850:F850"/>
    <mergeCell ref="D851:F851"/>
    <mergeCell ref="D396:F396"/>
    <mergeCell ref="A366:F366"/>
    <mergeCell ref="A367:F367"/>
    <mergeCell ref="A368:C368"/>
    <mergeCell ref="C386:D386"/>
    <mergeCell ref="D388:F388"/>
    <mergeCell ref="D389:F389"/>
    <mergeCell ref="D390:F390"/>
    <mergeCell ref="A564:F564"/>
    <mergeCell ref="D422:F422"/>
    <mergeCell ref="D423:F423"/>
    <mergeCell ref="C452:D452"/>
    <mergeCell ref="D427:F427"/>
    <mergeCell ref="A498:F498"/>
    <mergeCell ref="D428:F428"/>
    <mergeCell ref="D361:F361"/>
    <mergeCell ref="A333:F333"/>
    <mergeCell ref="A334:F334"/>
    <mergeCell ref="A335:C335"/>
    <mergeCell ref="D355:F355"/>
    <mergeCell ref="A300:F300"/>
    <mergeCell ref="A301:F301"/>
    <mergeCell ref="A302:C302"/>
    <mergeCell ref="D322:F322"/>
    <mergeCell ref="D323:F323"/>
    <mergeCell ref="D324:F324"/>
    <mergeCell ref="D328:F328"/>
    <mergeCell ref="D329:F329"/>
    <mergeCell ref="D330:F330"/>
    <mergeCell ref="D429:F429"/>
    <mergeCell ref="C419:D419"/>
    <mergeCell ref="A399:F399"/>
    <mergeCell ref="A400:F400"/>
    <mergeCell ref="A401:C401"/>
    <mergeCell ref="D421:F421"/>
    <mergeCell ref="D394:F394"/>
    <mergeCell ref="D395:F395"/>
    <mergeCell ref="A565:F565"/>
    <mergeCell ref="A465:F465"/>
    <mergeCell ref="A466:F466"/>
    <mergeCell ref="A467:C467"/>
    <mergeCell ref="D487:F487"/>
    <mergeCell ref="D488:F488"/>
    <mergeCell ref="D489:F489"/>
    <mergeCell ref="D493:F493"/>
    <mergeCell ref="D494:F494"/>
    <mergeCell ref="D495:F495"/>
    <mergeCell ref="D559:F559"/>
    <mergeCell ref="D560:F560"/>
    <mergeCell ref="A499:F499"/>
    <mergeCell ref="D522:F522"/>
    <mergeCell ref="D528:F528"/>
    <mergeCell ref="A566:C566"/>
    <mergeCell ref="D586:F586"/>
    <mergeCell ref="D587:F587"/>
    <mergeCell ref="D588:F588"/>
    <mergeCell ref="A500:C500"/>
    <mergeCell ref="D520:F520"/>
    <mergeCell ref="D521:F521"/>
    <mergeCell ref="D526:F526"/>
    <mergeCell ref="D527:F527"/>
    <mergeCell ref="C584:D584"/>
    <mergeCell ref="D99:F99"/>
    <mergeCell ref="A102:F102"/>
    <mergeCell ref="A103:F103"/>
    <mergeCell ref="D124:F124"/>
    <mergeCell ref="A104:C104"/>
    <mergeCell ref="D592:F592"/>
    <mergeCell ref="D593:F593"/>
    <mergeCell ref="D594:F594"/>
    <mergeCell ref="D561:F561"/>
    <mergeCell ref="A432:F432"/>
    <mergeCell ref="A433:F433"/>
    <mergeCell ref="A434:C434"/>
    <mergeCell ref="D454:F454"/>
    <mergeCell ref="D455:F455"/>
    <mergeCell ref="D456:F456"/>
    <mergeCell ref="D460:F460"/>
    <mergeCell ref="D461:F461"/>
    <mergeCell ref="D462:F462"/>
    <mergeCell ref="A531:F531"/>
    <mergeCell ref="A532:F532"/>
    <mergeCell ref="A533:C533"/>
    <mergeCell ref="D553:F553"/>
    <mergeCell ref="D554:F554"/>
    <mergeCell ref="D555:F555"/>
    <mergeCell ref="A69:F69"/>
    <mergeCell ref="A70:F70"/>
    <mergeCell ref="A71:C71"/>
    <mergeCell ref="C89:D89"/>
    <mergeCell ref="D91:F91"/>
    <mergeCell ref="D92:F92"/>
    <mergeCell ref="D93:F93"/>
    <mergeCell ref="D97:F97"/>
    <mergeCell ref="D98:F98"/>
    <mergeCell ref="D58:F58"/>
    <mergeCell ref="D59:F59"/>
    <mergeCell ref="D60:F60"/>
    <mergeCell ref="D64:F64"/>
    <mergeCell ref="A38:C38"/>
    <mergeCell ref="A36:F36"/>
    <mergeCell ref="A37:F37"/>
    <mergeCell ref="D65:F65"/>
    <mergeCell ref="D66:F66"/>
    <mergeCell ref="A137:C137"/>
    <mergeCell ref="D125:F125"/>
    <mergeCell ref="D126:F126"/>
    <mergeCell ref="D130:F130"/>
    <mergeCell ref="D131:F131"/>
    <mergeCell ref="D132:F132"/>
    <mergeCell ref="A135:F135"/>
    <mergeCell ref="A201:F201"/>
    <mergeCell ref="A202:F202"/>
    <mergeCell ref="A169:F169"/>
    <mergeCell ref="D190:F190"/>
    <mergeCell ref="D191:F191"/>
    <mergeCell ref="C188:D188"/>
    <mergeCell ref="A170:C170"/>
    <mergeCell ref="D157:F157"/>
    <mergeCell ref="D158:F158"/>
    <mergeCell ref="D159:F159"/>
    <mergeCell ref="D163:F163"/>
    <mergeCell ref="D164:F164"/>
    <mergeCell ref="D165:F165"/>
    <mergeCell ref="A168:F168"/>
    <mergeCell ref="A136:F136"/>
    <mergeCell ref="A203:C203"/>
    <mergeCell ref="D223:F223"/>
    <mergeCell ref="D192:F192"/>
    <mergeCell ref="D196:F196"/>
    <mergeCell ref="D197:F197"/>
    <mergeCell ref="D198:F198"/>
    <mergeCell ref="D224:F224"/>
    <mergeCell ref="D225:F225"/>
    <mergeCell ref="D229:F229"/>
    <mergeCell ref="D230:F230"/>
    <mergeCell ref="D231:F231"/>
    <mergeCell ref="C221:D221"/>
    <mergeCell ref="D297:F297"/>
    <mergeCell ref="A267:F267"/>
    <mergeCell ref="A268:F268"/>
    <mergeCell ref="A269:C269"/>
    <mergeCell ref="C287:D287"/>
    <mergeCell ref="D289:F289"/>
    <mergeCell ref="D290:F290"/>
    <mergeCell ref="D291:F291"/>
    <mergeCell ref="D295:F295"/>
    <mergeCell ref="D296:F296"/>
    <mergeCell ref="D257:F257"/>
    <mergeCell ref="D258:F258"/>
    <mergeCell ref="D262:F262"/>
    <mergeCell ref="D263:F263"/>
    <mergeCell ref="D264:F264"/>
    <mergeCell ref="A234:F234"/>
    <mergeCell ref="A235:F235"/>
    <mergeCell ref="A236:C236"/>
    <mergeCell ref="C254:D254"/>
    <mergeCell ref="D256:F256"/>
    <mergeCell ref="D687:F687"/>
    <mergeCell ref="D691:F691"/>
    <mergeCell ref="D692:F692"/>
    <mergeCell ref="D693:F693"/>
    <mergeCell ref="D652:F652"/>
    <mergeCell ref="D653:F653"/>
    <mergeCell ref="D654:F654"/>
    <mergeCell ref="D658:F658"/>
    <mergeCell ref="D659:F659"/>
    <mergeCell ref="D660:F660"/>
    <mergeCell ref="D726:F726"/>
    <mergeCell ref="A597:F597"/>
    <mergeCell ref="A598:F598"/>
    <mergeCell ref="A599:C599"/>
    <mergeCell ref="D619:F619"/>
    <mergeCell ref="D620:F620"/>
    <mergeCell ref="D621:F621"/>
    <mergeCell ref="D625:F625"/>
    <mergeCell ref="D626:F626"/>
    <mergeCell ref="D627:F627"/>
    <mergeCell ref="A696:F696"/>
    <mergeCell ref="A697:F697"/>
    <mergeCell ref="A698:C698"/>
    <mergeCell ref="C716:D716"/>
    <mergeCell ref="D718:F718"/>
    <mergeCell ref="D719:F719"/>
    <mergeCell ref="D720:F720"/>
    <mergeCell ref="D724:F724"/>
    <mergeCell ref="D725:F725"/>
    <mergeCell ref="A663:F663"/>
    <mergeCell ref="A664:F664"/>
    <mergeCell ref="A665:C665"/>
    <mergeCell ref="D685:F685"/>
    <mergeCell ref="D686:F686"/>
    <mergeCell ref="A729:F729"/>
    <mergeCell ref="A730:F730"/>
    <mergeCell ref="A731:C731"/>
    <mergeCell ref="C749:D749"/>
    <mergeCell ref="D751:F751"/>
    <mergeCell ref="D752:F752"/>
    <mergeCell ref="D753:F753"/>
    <mergeCell ref="D757:F757"/>
    <mergeCell ref="D758:F758"/>
    <mergeCell ref="D759:F759"/>
    <mergeCell ref="A762:F762"/>
    <mergeCell ref="A763:F763"/>
    <mergeCell ref="A764:C764"/>
    <mergeCell ref="C782:D782"/>
    <mergeCell ref="D784:F784"/>
    <mergeCell ref="D785:F785"/>
    <mergeCell ref="D786:F786"/>
    <mergeCell ref="D790:F790"/>
    <mergeCell ref="D791:F791"/>
    <mergeCell ref="D792:F792"/>
    <mergeCell ref="A795:F795"/>
    <mergeCell ref="A796:F796"/>
    <mergeCell ref="A797:C797"/>
    <mergeCell ref="C815:D815"/>
    <mergeCell ref="D817:F817"/>
    <mergeCell ref="D818:F818"/>
    <mergeCell ref="D819:F819"/>
    <mergeCell ref="D823:F823"/>
    <mergeCell ref="D824:F824"/>
    <mergeCell ref="D825:F825"/>
    <mergeCell ref="A927:F927"/>
    <mergeCell ref="A928:F928"/>
    <mergeCell ref="A929:C929"/>
    <mergeCell ref="C947:D947"/>
    <mergeCell ref="D949:F949"/>
    <mergeCell ref="D950:F950"/>
    <mergeCell ref="D852:F852"/>
    <mergeCell ref="D856:F856"/>
    <mergeCell ref="D857:F857"/>
    <mergeCell ref="D858:F858"/>
    <mergeCell ref="A861:F861"/>
    <mergeCell ref="A862:F862"/>
    <mergeCell ref="A863:C863"/>
    <mergeCell ref="D883:F883"/>
    <mergeCell ref="D884:F884"/>
    <mergeCell ref="D885:F885"/>
    <mergeCell ref="D889:F889"/>
    <mergeCell ref="D890:F890"/>
    <mergeCell ref="D891:F891"/>
    <mergeCell ref="D923:F923"/>
    <mergeCell ref="D924:F924"/>
    <mergeCell ref="D33:F33"/>
    <mergeCell ref="D1056:F1056"/>
    <mergeCell ref="A1026:F1026"/>
    <mergeCell ref="A1027:F1027"/>
    <mergeCell ref="A1028:C1028"/>
    <mergeCell ref="C1046:D1046"/>
    <mergeCell ref="D1048:F1048"/>
    <mergeCell ref="D1049:F1049"/>
    <mergeCell ref="D1050:F1050"/>
    <mergeCell ref="D1054:F1054"/>
    <mergeCell ref="D1055:F1055"/>
    <mergeCell ref="A993:F993"/>
    <mergeCell ref="A994:F994"/>
    <mergeCell ref="A995:C995"/>
    <mergeCell ref="D1015:F1015"/>
    <mergeCell ref="D1016:F1016"/>
    <mergeCell ref="D1017:F1017"/>
    <mergeCell ref="D1021:F1021"/>
    <mergeCell ref="D1022:F1022"/>
    <mergeCell ref="D1023:F1023"/>
    <mergeCell ref="A960:F960"/>
    <mergeCell ref="A961:F961"/>
    <mergeCell ref="A962:C962"/>
    <mergeCell ref="D982:F982"/>
    <mergeCell ref="A3:F3"/>
    <mergeCell ref="A4:F4"/>
    <mergeCell ref="A5:C5"/>
    <mergeCell ref="C23:D23"/>
    <mergeCell ref="D25:F25"/>
    <mergeCell ref="D26:F26"/>
    <mergeCell ref="D27:F27"/>
    <mergeCell ref="D31:F31"/>
    <mergeCell ref="D32:F32"/>
    <mergeCell ref="A894:F894"/>
    <mergeCell ref="A632:C632"/>
    <mergeCell ref="A631:F631"/>
    <mergeCell ref="A630:F630"/>
    <mergeCell ref="A1224:F1224"/>
    <mergeCell ref="A1225:F1225"/>
    <mergeCell ref="A1226:C1226"/>
    <mergeCell ref="C1244:D1244"/>
    <mergeCell ref="D1246:F1246"/>
    <mergeCell ref="D1179:F1179"/>
    <mergeCell ref="D1180:F1180"/>
    <mergeCell ref="D1181:F1181"/>
    <mergeCell ref="D1185:F1185"/>
    <mergeCell ref="D1186:F1186"/>
    <mergeCell ref="D1187:F1187"/>
    <mergeCell ref="D1081:F1081"/>
    <mergeCell ref="D1082:F1082"/>
    <mergeCell ref="D1083:F1083"/>
    <mergeCell ref="D1087:F1087"/>
    <mergeCell ref="D1088:F1088"/>
    <mergeCell ref="D1089:F1089"/>
    <mergeCell ref="A1092:F1092"/>
    <mergeCell ref="A1093:F1093"/>
    <mergeCell ref="D1114:F1114"/>
    <mergeCell ref="D1254:F1254"/>
    <mergeCell ref="A1094:C1094"/>
    <mergeCell ref="C1079:D1079"/>
    <mergeCell ref="A1061:C1061"/>
    <mergeCell ref="A1060:F1060"/>
    <mergeCell ref="A1059:F1059"/>
    <mergeCell ref="C914:D914"/>
    <mergeCell ref="A896:C896"/>
    <mergeCell ref="A895:F895"/>
    <mergeCell ref="D1247:F1247"/>
    <mergeCell ref="D1248:F1248"/>
    <mergeCell ref="D1252:F1252"/>
    <mergeCell ref="D1253:F1253"/>
    <mergeCell ref="D1115:F1115"/>
    <mergeCell ref="D1116:F1116"/>
    <mergeCell ref="D1120:F1120"/>
    <mergeCell ref="D983:F983"/>
    <mergeCell ref="D984:F984"/>
    <mergeCell ref="D988:F988"/>
    <mergeCell ref="D989:F989"/>
    <mergeCell ref="D990:F990"/>
    <mergeCell ref="D955:F955"/>
    <mergeCell ref="D956:F956"/>
    <mergeCell ref="D957:F957"/>
  </mergeCells>
  <pageMargins left="0.31496062992125984" right="0.31496062992125984" top="0.74803149606299213" bottom="0.55118110236220474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H967"/>
  <sheetViews>
    <sheetView view="pageBreakPreview" topLeftCell="A926" zoomScale="106" zoomScaleSheetLayoutView="106" workbookViewId="0">
      <selection activeCell="G937" sqref="G937"/>
    </sheetView>
  </sheetViews>
  <sheetFormatPr defaultRowHeight="23.25"/>
  <cols>
    <col min="1" max="3" width="9.140625" style="7"/>
    <col min="4" max="4" width="35.5703125" style="7" customWidth="1"/>
    <col min="5" max="5" width="9" style="7" customWidth="1"/>
    <col min="6" max="7" width="16.7109375" style="7" customWidth="1"/>
    <col min="8" max="8" width="12" style="7" bestFit="1" customWidth="1"/>
    <col min="9" max="16384" width="9.140625" style="7"/>
  </cols>
  <sheetData>
    <row r="1" spans="1:7">
      <c r="F1" s="35" t="s">
        <v>96</v>
      </c>
      <c r="G1" s="57" t="s">
        <v>216</v>
      </c>
    </row>
    <row r="2" spans="1:7">
      <c r="F2" s="35" t="s">
        <v>13</v>
      </c>
      <c r="G2" s="36" t="s">
        <v>217</v>
      </c>
    </row>
    <row r="3" spans="1:7">
      <c r="A3" s="317" t="s">
        <v>97</v>
      </c>
      <c r="B3" s="317"/>
      <c r="C3" s="317"/>
      <c r="D3" s="317"/>
      <c r="E3" s="317"/>
      <c r="F3" s="317"/>
      <c r="G3" s="317"/>
    </row>
    <row r="4" spans="1:7">
      <c r="A4" s="318" t="s">
        <v>28</v>
      </c>
      <c r="B4" s="318"/>
      <c r="C4" s="318"/>
      <c r="D4" s="318"/>
      <c r="E4" s="318"/>
      <c r="F4" s="318"/>
      <c r="G4" s="318"/>
    </row>
    <row r="5" spans="1:7">
      <c r="A5" s="349" t="s">
        <v>44</v>
      </c>
      <c r="B5" s="349"/>
      <c r="C5" s="349"/>
      <c r="D5" s="349"/>
      <c r="E5" s="33" t="s">
        <v>71</v>
      </c>
      <c r="F5" s="33" t="s">
        <v>26</v>
      </c>
      <c r="G5" s="34" t="s">
        <v>27</v>
      </c>
    </row>
    <row r="6" spans="1:7">
      <c r="A6" s="32" t="s">
        <v>29</v>
      </c>
      <c r="B6" s="14" t="s">
        <v>99</v>
      </c>
      <c r="C6" s="14"/>
      <c r="D6" s="14"/>
      <c r="E6" s="9">
        <v>111201</v>
      </c>
      <c r="F6" s="54">
        <v>1448300</v>
      </c>
      <c r="G6" s="55"/>
    </row>
    <row r="7" spans="1:7">
      <c r="A7" s="11"/>
      <c r="B7" s="14" t="s">
        <v>98</v>
      </c>
      <c r="C7" s="14"/>
      <c r="D7" s="14"/>
      <c r="E7" s="9">
        <v>111203</v>
      </c>
      <c r="F7" s="56">
        <v>1513960.34</v>
      </c>
      <c r="G7" s="55"/>
    </row>
    <row r="8" spans="1:7">
      <c r="A8" s="11"/>
      <c r="B8" s="14" t="s">
        <v>129</v>
      </c>
      <c r="C8" s="14"/>
      <c r="D8" s="14"/>
      <c r="E8" s="9">
        <v>111100</v>
      </c>
      <c r="F8" s="56">
        <v>11600</v>
      </c>
      <c r="G8" s="55"/>
    </row>
    <row r="9" spans="1:7">
      <c r="A9" s="11"/>
      <c r="B9" s="21" t="s">
        <v>27</v>
      </c>
      <c r="C9" s="21"/>
      <c r="D9" s="14" t="s">
        <v>23</v>
      </c>
      <c r="E9" s="9">
        <v>400000</v>
      </c>
      <c r="F9" s="56"/>
      <c r="G9" s="60">
        <v>1582025.34</v>
      </c>
    </row>
    <row r="10" spans="1:7">
      <c r="A10" s="11"/>
      <c r="B10" s="21"/>
      <c r="C10" s="21"/>
      <c r="D10" s="14" t="s">
        <v>129</v>
      </c>
      <c r="E10" s="9">
        <v>111100</v>
      </c>
      <c r="F10" s="56"/>
      <c r="G10" s="80">
        <v>11600</v>
      </c>
    </row>
    <row r="11" spans="1:7">
      <c r="A11" s="11"/>
      <c r="B11" s="21"/>
      <c r="C11" s="21"/>
      <c r="D11" s="14" t="s">
        <v>222</v>
      </c>
      <c r="E11" s="53">
        <v>113200</v>
      </c>
      <c r="F11" s="56"/>
      <c r="G11" s="55">
        <v>16983</v>
      </c>
    </row>
    <row r="12" spans="1:7">
      <c r="A12" s="11"/>
      <c r="B12" s="21"/>
      <c r="C12" s="21"/>
      <c r="D12" s="14" t="s">
        <v>221</v>
      </c>
      <c r="E12" s="53">
        <v>215007</v>
      </c>
      <c r="F12" s="56"/>
      <c r="G12" s="55">
        <v>1316250</v>
      </c>
    </row>
    <row r="13" spans="1:7">
      <c r="A13" s="11"/>
      <c r="B13" s="14"/>
      <c r="C13" s="14"/>
      <c r="D13" s="14" t="s">
        <v>38</v>
      </c>
      <c r="E13" s="53">
        <v>215008</v>
      </c>
      <c r="F13" s="56"/>
      <c r="G13" s="55">
        <v>9650</v>
      </c>
    </row>
    <row r="14" spans="1:7">
      <c r="A14" s="11"/>
      <c r="B14" s="14"/>
      <c r="C14" s="14"/>
      <c r="D14" s="14" t="s">
        <v>223</v>
      </c>
      <c r="E14" s="53">
        <v>215014</v>
      </c>
      <c r="F14" s="56"/>
      <c r="G14" s="55">
        <v>17352</v>
      </c>
    </row>
    <row r="15" spans="1:7">
      <c r="A15" s="11"/>
      <c r="B15" s="14"/>
      <c r="C15" s="14"/>
      <c r="D15" s="113" t="s">
        <v>56</v>
      </c>
      <c r="E15" s="53">
        <v>310000</v>
      </c>
      <c r="F15" s="56"/>
      <c r="G15" s="55">
        <v>20000</v>
      </c>
    </row>
    <row r="16" spans="1:7">
      <c r="A16" s="11"/>
      <c r="B16" s="14"/>
      <c r="C16" s="14"/>
      <c r="D16" s="14"/>
      <c r="E16" s="53"/>
      <c r="F16" s="56"/>
      <c r="G16" s="55"/>
    </row>
    <row r="17" spans="1:7">
      <c r="A17" s="11"/>
      <c r="B17" s="14"/>
      <c r="C17" s="14"/>
      <c r="D17" s="14"/>
      <c r="E17" s="53"/>
      <c r="F17" s="56"/>
      <c r="G17" s="55"/>
    </row>
    <row r="18" spans="1:7">
      <c r="A18" s="11"/>
      <c r="B18" s="14"/>
      <c r="C18" s="14"/>
      <c r="D18" s="14"/>
      <c r="E18" s="53"/>
      <c r="F18" s="56"/>
      <c r="G18" s="55"/>
    </row>
    <row r="19" spans="1:7">
      <c r="A19" s="11"/>
      <c r="B19" s="14"/>
      <c r="C19" s="14"/>
      <c r="D19" s="14"/>
      <c r="E19" s="53"/>
      <c r="F19" s="56"/>
      <c r="G19" s="55"/>
    </row>
    <row r="20" spans="1:7">
      <c r="A20" s="11"/>
      <c r="B20" s="14"/>
      <c r="C20" s="14"/>
      <c r="D20" s="14"/>
      <c r="E20" s="5"/>
      <c r="F20" s="56"/>
      <c r="G20" s="55"/>
    </row>
    <row r="21" spans="1:7">
      <c r="A21" s="11"/>
      <c r="B21" s="14"/>
      <c r="C21" s="14"/>
      <c r="D21" s="14"/>
      <c r="E21" s="5"/>
      <c r="F21" s="88">
        <f>SUM(F6:F20)</f>
        <v>2973860.34</v>
      </c>
      <c r="G21" s="88">
        <f>SUM(G6:G20)</f>
        <v>2973860.34</v>
      </c>
    </row>
    <row r="22" spans="1:7">
      <c r="A22" s="32" t="s">
        <v>30</v>
      </c>
      <c r="B22" s="18"/>
      <c r="C22" s="18"/>
      <c r="D22" s="18"/>
      <c r="E22" s="18"/>
      <c r="F22" s="18"/>
      <c r="G22" s="78"/>
    </row>
    <row r="23" spans="1:7">
      <c r="A23" s="11"/>
      <c r="B23" s="14" t="s">
        <v>218</v>
      </c>
      <c r="C23" s="14"/>
      <c r="D23" s="14"/>
      <c r="E23" s="14"/>
      <c r="F23" s="14"/>
      <c r="G23" s="8"/>
    </row>
    <row r="24" spans="1:7">
      <c r="A24" s="350"/>
      <c r="B24" s="351"/>
      <c r="C24" s="351"/>
      <c r="D24" s="351"/>
      <c r="E24" s="351"/>
      <c r="F24" s="351"/>
      <c r="G24" s="13"/>
    </row>
    <row r="25" spans="1:7">
      <c r="A25" s="89"/>
      <c r="B25" s="89"/>
      <c r="C25" s="89"/>
      <c r="D25" s="89"/>
      <c r="E25" s="89"/>
      <c r="F25" s="89"/>
      <c r="G25" s="18"/>
    </row>
    <row r="26" spans="1:7">
      <c r="A26" s="111"/>
      <c r="B26" s="111"/>
      <c r="C26" s="303"/>
      <c r="D26" s="111"/>
      <c r="E26" s="111"/>
      <c r="F26" s="111"/>
      <c r="G26" s="14"/>
    </row>
    <row r="27" spans="1:7">
      <c r="A27" s="111"/>
      <c r="B27" s="111"/>
      <c r="C27" s="303"/>
      <c r="D27" s="111"/>
      <c r="E27" s="337" t="s">
        <v>146</v>
      </c>
      <c r="F27" s="337"/>
      <c r="G27" s="337"/>
    </row>
    <row r="28" spans="1:7">
      <c r="A28" s="111"/>
      <c r="B28" s="111"/>
      <c r="C28" s="303"/>
      <c r="D28" s="111"/>
      <c r="E28" s="337" t="s">
        <v>147</v>
      </c>
      <c r="F28" s="337"/>
      <c r="G28" s="337"/>
    </row>
    <row r="29" spans="1:7">
      <c r="A29" s="111"/>
      <c r="B29" s="111"/>
      <c r="C29" s="303"/>
      <c r="D29" s="111"/>
      <c r="E29" s="337" t="s">
        <v>18</v>
      </c>
      <c r="F29" s="337"/>
      <c r="G29" s="337"/>
    </row>
    <row r="30" spans="1:7">
      <c r="A30" s="111"/>
      <c r="B30" s="111"/>
      <c r="C30" s="303"/>
      <c r="D30" s="111"/>
      <c r="E30" s="14"/>
      <c r="F30" s="14"/>
      <c r="G30" s="14"/>
    </row>
    <row r="31" spans="1:7">
      <c r="A31" s="111"/>
      <c r="B31" s="111"/>
      <c r="C31" s="303"/>
      <c r="D31" s="111"/>
      <c r="E31" s="337" t="s">
        <v>151</v>
      </c>
      <c r="F31" s="337"/>
      <c r="G31" s="337"/>
    </row>
    <row r="32" spans="1:7">
      <c r="A32" s="111"/>
      <c r="B32" s="111"/>
      <c r="C32" s="303"/>
      <c r="D32" s="111"/>
      <c r="E32" s="337" t="s">
        <v>150</v>
      </c>
      <c r="F32" s="337"/>
      <c r="G32" s="337"/>
    </row>
    <row r="33" spans="1:7">
      <c r="A33" s="111"/>
      <c r="B33" s="111"/>
      <c r="C33" s="303"/>
      <c r="D33" s="111"/>
      <c r="E33" s="337" t="s">
        <v>140</v>
      </c>
      <c r="F33" s="337"/>
      <c r="G33" s="337"/>
    </row>
    <row r="34" spans="1:7">
      <c r="A34" s="307"/>
      <c r="B34" s="307"/>
      <c r="C34" s="307"/>
      <c r="D34" s="307"/>
      <c r="E34" s="307"/>
      <c r="F34" s="307"/>
      <c r="G34" s="307"/>
    </row>
    <row r="35" spans="1:7">
      <c r="A35" s="307"/>
      <c r="B35" s="307"/>
      <c r="C35" s="307"/>
      <c r="D35" s="307"/>
      <c r="E35" s="307"/>
      <c r="F35" s="307"/>
      <c r="G35" s="307"/>
    </row>
    <row r="36" spans="1:7">
      <c r="A36" s="307"/>
      <c r="B36" s="307"/>
      <c r="C36" s="307"/>
      <c r="D36" s="307"/>
      <c r="E36" s="307"/>
      <c r="F36" s="307"/>
      <c r="G36" s="307"/>
    </row>
    <row r="37" spans="1:7" ht="23.1" customHeight="1">
      <c r="A37" s="14"/>
      <c r="B37" s="14"/>
      <c r="C37" s="14"/>
      <c r="D37" s="14"/>
      <c r="E37" s="14"/>
      <c r="F37" s="38" t="s">
        <v>96</v>
      </c>
      <c r="G37" s="57" t="s">
        <v>216</v>
      </c>
    </row>
    <row r="38" spans="1:7" ht="23.1" customHeight="1">
      <c r="F38" s="35" t="s">
        <v>13</v>
      </c>
      <c r="G38" s="36" t="s">
        <v>217</v>
      </c>
    </row>
    <row r="39" spans="1:7" ht="23.1" customHeight="1">
      <c r="A39" s="317" t="s">
        <v>97</v>
      </c>
      <c r="B39" s="317"/>
      <c r="C39" s="317"/>
      <c r="D39" s="317"/>
      <c r="E39" s="317"/>
      <c r="F39" s="317"/>
      <c r="G39" s="317"/>
    </row>
    <row r="40" spans="1:7" ht="23.1" customHeight="1">
      <c r="A40" s="318" t="s">
        <v>31</v>
      </c>
      <c r="B40" s="318"/>
      <c r="C40" s="318"/>
      <c r="D40" s="318"/>
      <c r="E40" s="318"/>
      <c r="F40" s="318"/>
      <c r="G40" s="318"/>
    </row>
    <row r="41" spans="1:7" ht="23.1" customHeight="1">
      <c r="A41" s="349" t="s">
        <v>44</v>
      </c>
      <c r="B41" s="349"/>
      <c r="C41" s="349"/>
      <c r="D41" s="349"/>
      <c r="E41" s="112" t="s">
        <v>71</v>
      </c>
      <c r="F41" s="33" t="s">
        <v>26</v>
      </c>
      <c r="G41" s="34" t="s">
        <v>27</v>
      </c>
    </row>
    <row r="42" spans="1:7" ht="23.1" customHeight="1">
      <c r="A42" s="59" t="s">
        <v>26</v>
      </c>
      <c r="B42" s="41" t="s">
        <v>105</v>
      </c>
      <c r="C42" s="41"/>
      <c r="D42" s="41"/>
      <c r="E42" s="44">
        <v>110606</v>
      </c>
      <c r="F42" s="58">
        <v>1120870</v>
      </c>
      <c r="G42" s="46"/>
    </row>
    <row r="43" spans="1:7" ht="23.1" customHeight="1">
      <c r="A43" s="59"/>
      <c r="B43" s="41" t="s">
        <v>58</v>
      </c>
      <c r="C43" s="41"/>
      <c r="D43" s="41"/>
      <c r="E43" s="44">
        <v>510000</v>
      </c>
      <c r="F43" s="46">
        <v>4500</v>
      </c>
      <c r="G43" s="46"/>
    </row>
    <row r="44" spans="1:7" ht="23.1" customHeight="1">
      <c r="A44" s="43"/>
      <c r="B44" s="41" t="s">
        <v>113</v>
      </c>
      <c r="C44" s="41"/>
      <c r="D44" s="41"/>
      <c r="E44" s="44">
        <v>521000</v>
      </c>
      <c r="F44" s="46">
        <v>293460</v>
      </c>
      <c r="G44" s="46"/>
    </row>
    <row r="45" spans="1:7" ht="23.1" customHeight="1">
      <c r="A45" s="43"/>
      <c r="B45" s="41" t="s">
        <v>114</v>
      </c>
      <c r="C45" s="41"/>
      <c r="D45" s="41"/>
      <c r="E45" s="44">
        <v>522000</v>
      </c>
      <c r="F45" s="46">
        <v>632884</v>
      </c>
      <c r="G45" s="46"/>
    </row>
    <row r="46" spans="1:7" ht="23.1" customHeight="1">
      <c r="A46" s="43"/>
      <c r="B46" s="41" t="s">
        <v>60</v>
      </c>
      <c r="C46" s="41"/>
      <c r="D46" s="41"/>
      <c r="E46" s="44">
        <v>531000</v>
      </c>
      <c r="F46" s="46">
        <v>3000</v>
      </c>
      <c r="G46" s="46"/>
    </row>
    <row r="47" spans="1:7" ht="23.1" customHeight="1">
      <c r="A47" s="43"/>
      <c r="B47" s="41" t="s">
        <v>55</v>
      </c>
      <c r="C47" s="41"/>
      <c r="D47" s="41"/>
      <c r="E47" s="45">
        <v>211000</v>
      </c>
      <c r="F47" s="58">
        <v>249014.52</v>
      </c>
      <c r="G47" s="46"/>
    </row>
    <row r="48" spans="1:7" ht="23.1" customHeight="1">
      <c r="A48" s="43"/>
      <c r="B48" s="41" t="s">
        <v>56</v>
      </c>
      <c r="C48" s="41"/>
      <c r="D48" s="41"/>
      <c r="E48" s="45">
        <v>310000</v>
      </c>
      <c r="F48" s="58">
        <v>193000</v>
      </c>
      <c r="G48" s="46"/>
    </row>
    <row r="49" spans="1:7" ht="23.1" customHeight="1">
      <c r="A49" s="43"/>
      <c r="B49" s="41" t="s">
        <v>37</v>
      </c>
      <c r="C49" s="41"/>
      <c r="D49" s="41"/>
      <c r="E49" s="45">
        <v>215001</v>
      </c>
      <c r="F49" s="46">
        <v>10315.790000000001</v>
      </c>
      <c r="G49" s="46"/>
    </row>
    <row r="50" spans="1:7" ht="23.1" customHeight="1">
      <c r="A50" s="43"/>
      <c r="B50" s="41" t="s">
        <v>38</v>
      </c>
      <c r="C50" s="41"/>
      <c r="D50" s="41"/>
      <c r="E50" s="45">
        <v>215008</v>
      </c>
      <c r="F50" s="58">
        <v>9800</v>
      </c>
      <c r="G50" s="46"/>
    </row>
    <row r="51" spans="1:7" ht="23.1" customHeight="1">
      <c r="A51" s="43"/>
      <c r="B51" s="37" t="s">
        <v>27</v>
      </c>
      <c r="C51" s="37"/>
      <c r="D51" s="41" t="s">
        <v>106</v>
      </c>
      <c r="E51" s="45">
        <v>111201</v>
      </c>
      <c r="F51" s="46"/>
      <c r="G51" s="46">
        <v>2502432.5699999998</v>
      </c>
    </row>
    <row r="52" spans="1:7" ht="23.1" customHeight="1">
      <c r="A52" s="43"/>
      <c r="B52" s="41"/>
      <c r="C52" s="41"/>
      <c r="D52" s="41" t="s">
        <v>39</v>
      </c>
      <c r="E52" s="45">
        <v>230102</v>
      </c>
      <c r="F52" s="46"/>
      <c r="G52" s="46">
        <v>6156.74</v>
      </c>
    </row>
    <row r="53" spans="1:7" ht="23.1" customHeight="1">
      <c r="A53" s="43"/>
      <c r="B53" s="41"/>
      <c r="C53" s="41"/>
      <c r="D53" s="41" t="s">
        <v>136</v>
      </c>
      <c r="E53" s="44">
        <v>230199</v>
      </c>
      <c r="F53" s="46"/>
      <c r="G53" s="46">
        <v>8255</v>
      </c>
    </row>
    <row r="54" spans="1:7" ht="23.1" customHeight="1">
      <c r="A54" s="43"/>
      <c r="B54" s="41"/>
      <c r="C54" s="41"/>
      <c r="D54" s="41"/>
      <c r="E54" s="44"/>
      <c r="F54" s="46"/>
      <c r="G54" s="46"/>
    </row>
    <row r="55" spans="1:7" ht="23.1" customHeight="1">
      <c r="A55" s="43"/>
      <c r="B55" s="41"/>
      <c r="C55" s="41"/>
      <c r="D55" s="41"/>
      <c r="E55" s="44"/>
      <c r="F55" s="46"/>
      <c r="G55" s="46"/>
    </row>
    <row r="56" spans="1:7" ht="23.1" customHeight="1">
      <c r="A56" s="43"/>
      <c r="B56" s="41"/>
      <c r="C56" s="41"/>
      <c r="D56" s="41"/>
      <c r="E56" s="44"/>
      <c r="F56" s="46"/>
      <c r="G56" s="46"/>
    </row>
    <row r="57" spans="1:7" ht="23.1" customHeight="1">
      <c r="A57" s="43"/>
      <c r="B57" s="41"/>
      <c r="C57" s="41"/>
      <c r="D57" s="41"/>
      <c r="E57" s="44"/>
      <c r="F57" s="46"/>
      <c r="G57" s="46"/>
    </row>
    <row r="58" spans="1:7" ht="23.1" customHeight="1">
      <c r="A58" s="43"/>
      <c r="B58" s="41"/>
      <c r="C58" s="41"/>
      <c r="D58" s="63"/>
      <c r="E58" s="42"/>
      <c r="F58" s="90">
        <f>SUM(F42:F53)</f>
        <v>2516844.31</v>
      </c>
      <c r="G58" s="90">
        <f>SUM(G42:G53)</f>
        <v>2516844.31</v>
      </c>
    </row>
    <row r="59" spans="1:7" ht="23.1" customHeight="1">
      <c r="A59" s="32" t="s">
        <v>30</v>
      </c>
      <c r="B59" s="47"/>
      <c r="C59" s="47"/>
      <c r="D59" s="47"/>
      <c r="E59" s="47"/>
      <c r="F59" s="47"/>
      <c r="G59" s="91"/>
    </row>
    <row r="60" spans="1:7" ht="23.1" customHeight="1">
      <c r="A60" s="43"/>
      <c r="B60" s="41" t="s">
        <v>219</v>
      </c>
      <c r="C60" s="41"/>
      <c r="D60" s="41"/>
      <c r="E60" s="41"/>
      <c r="F60" s="41"/>
      <c r="G60" s="50"/>
    </row>
    <row r="61" spans="1:7" ht="23.1" customHeight="1">
      <c r="A61" s="48"/>
      <c r="B61" s="49"/>
      <c r="C61" s="49"/>
      <c r="D61" s="49"/>
      <c r="E61" s="49"/>
      <c r="F61" s="49"/>
      <c r="G61" s="51"/>
    </row>
    <row r="62" spans="1:7" ht="23.1" customHeight="1">
      <c r="A62" s="47"/>
      <c r="B62" s="47"/>
      <c r="C62" s="47"/>
      <c r="D62" s="47"/>
      <c r="E62" s="47"/>
      <c r="F62" s="47"/>
      <c r="G62" s="47"/>
    </row>
    <row r="63" spans="1:7" ht="23.1" customHeight="1">
      <c r="A63" s="41"/>
      <c r="B63" s="41"/>
      <c r="C63" s="41"/>
      <c r="D63" s="41"/>
      <c r="E63" s="337" t="s">
        <v>146</v>
      </c>
      <c r="F63" s="337"/>
      <c r="G63" s="337"/>
    </row>
    <row r="64" spans="1:7" ht="23.1" customHeight="1">
      <c r="A64" s="41"/>
      <c r="B64" s="41"/>
      <c r="C64" s="41"/>
      <c r="D64" s="41"/>
      <c r="E64" s="337" t="s">
        <v>147</v>
      </c>
      <c r="F64" s="337"/>
      <c r="G64" s="337"/>
    </row>
    <row r="65" spans="1:7" ht="23.1" customHeight="1">
      <c r="A65" s="41"/>
      <c r="B65" s="41"/>
      <c r="C65" s="41"/>
      <c r="D65" s="41"/>
      <c r="E65" s="337" t="s">
        <v>18</v>
      </c>
      <c r="F65" s="337"/>
      <c r="G65" s="337"/>
    </row>
    <row r="66" spans="1:7" ht="23.1" customHeight="1">
      <c r="A66" s="41"/>
      <c r="B66" s="41"/>
      <c r="C66" s="41"/>
      <c r="D66" s="41"/>
      <c r="E66" s="14"/>
      <c r="F66" s="14"/>
      <c r="G66" s="14"/>
    </row>
    <row r="67" spans="1:7" ht="23.1" customHeight="1">
      <c r="A67" s="41"/>
      <c r="B67" s="41"/>
      <c r="C67" s="41"/>
      <c r="D67" s="41"/>
      <c r="E67" s="337" t="s">
        <v>151</v>
      </c>
      <c r="F67" s="337"/>
      <c r="G67" s="337"/>
    </row>
    <row r="68" spans="1:7" ht="23.1" customHeight="1">
      <c r="A68" s="41"/>
      <c r="B68" s="41"/>
      <c r="C68" s="41"/>
      <c r="D68" s="41"/>
      <c r="E68" s="337" t="s">
        <v>150</v>
      </c>
      <c r="F68" s="337"/>
      <c r="G68" s="337"/>
    </row>
    <row r="69" spans="1:7" ht="23.1" customHeight="1">
      <c r="A69" s="41"/>
      <c r="B69" s="41"/>
      <c r="C69" s="41"/>
      <c r="D69" s="41"/>
      <c r="E69" s="337" t="s">
        <v>140</v>
      </c>
      <c r="F69" s="337"/>
      <c r="G69" s="337"/>
    </row>
    <row r="70" spans="1:7" ht="23.1" customHeight="1">
      <c r="A70" s="41"/>
      <c r="B70" s="41"/>
      <c r="C70" s="41"/>
      <c r="D70" s="41"/>
      <c r="E70" s="307"/>
      <c r="F70" s="307"/>
      <c r="G70" s="307"/>
    </row>
    <row r="71" spans="1:7" ht="23.1" customHeight="1">
      <c r="A71" s="41"/>
      <c r="B71" s="41"/>
      <c r="C71" s="41"/>
      <c r="D71" s="41"/>
      <c r="E71" s="307"/>
      <c r="F71" s="307"/>
      <c r="G71" s="307"/>
    </row>
    <row r="72" spans="1:7" ht="23.1" customHeight="1">
      <c r="A72" s="41"/>
      <c r="B72" s="41"/>
      <c r="C72" s="41"/>
      <c r="D72" s="41"/>
      <c r="E72" s="307"/>
      <c r="F72" s="307"/>
      <c r="G72" s="307"/>
    </row>
    <row r="73" spans="1:7" ht="23.1" customHeight="1">
      <c r="A73" s="41"/>
      <c r="B73" s="41"/>
      <c r="C73" s="41"/>
      <c r="D73" s="41"/>
      <c r="E73" s="307"/>
      <c r="F73" s="307"/>
      <c r="G73" s="307"/>
    </row>
    <row r="74" spans="1:7" ht="21.95" customHeight="1">
      <c r="A74" s="41"/>
      <c r="B74" s="41"/>
      <c r="C74" s="41"/>
      <c r="D74" s="41"/>
      <c r="E74" s="41"/>
      <c r="F74" s="38" t="s">
        <v>96</v>
      </c>
      <c r="G74" s="57" t="s">
        <v>216</v>
      </c>
    </row>
    <row r="75" spans="1:7" ht="21.95" customHeight="1">
      <c r="A75" s="41"/>
      <c r="B75" s="41"/>
      <c r="C75" s="41"/>
      <c r="D75" s="41"/>
      <c r="E75" s="41"/>
      <c r="F75" s="38" t="s">
        <v>13</v>
      </c>
      <c r="G75" s="36" t="s">
        <v>217</v>
      </c>
    </row>
    <row r="76" spans="1:7" ht="21.95" customHeight="1">
      <c r="A76" s="317" t="s">
        <v>97</v>
      </c>
      <c r="B76" s="317"/>
      <c r="C76" s="317"/>
      <c r="D76" s="317"/>
      <c r="E76" s="317"/>
      <c r="F76" s="317"/>
      <c r="G76" s="317"/>
    </row>
    <row r="77" spans="1:7" ht="21.95" customHeight="1">
      <c r="A77" s="318" t="s">
        <v>32</v>
      </c>
      <c r="B77" s="318"/>
      <c r="C77" s="318"/>
      <c r="D77" s="318"/>
      <c r="E77" s="318"/>
      <c r="F77" s="318"/>
      <c r="G77" s="318"/>
    </row>
    <row r="78" spans="1:7" ht="21.95" customHeight="1">
      <c r="A78" s="349" t="s">
        <v>44</v>
      </c>
      <c r="B78" s="349"/>
      <c r="C78" s="349"/>
      <c r="D78" s="349"/>
      <c r="E78" s="33" t="s">
        <v>71</v>
      </c>
      <c r="F78" s="33" t="s">
        <v>26</v>
      </c>
      <c r="G78" s="112" t="s">
        <v>27</v>
      </c>
    </row>
    <row r="79" spans="1:7" ht="21.95" customHeight="1">
      <c r="A79" s="32" t="s">
        <v>26</v>
      </c>
      <c r="B79" s="18" t="s">
        <v>23</v>
      </c>
      <c r="C79" s="18"/>
      <c r="D79" s="18"/>
      <c r="E79" s="16">
        <v>400000</v>
      </c>
      <c r="F79" s="60">
        <v>1582025.34</v>
      </c>
      <c r="G79" s="17"/>
    </row>
    <row r="80" spans="1:7" ht="21.95" customHeight="1">
      <c r="A80" s="59"/>
      <c r="B80" s="21" t="s">
        <v>27</v>
      </c>
      <c r="C80" s="21"/>
      <c r="D80" s="113" t="s">
        <v>139</v>
      </c>
      <c r="E80" s="53">
        <v>412103</v>
      </c>
      <c r="F80" s="60"/>
      <c r="G80" s="6">
        <v>155.19999999999999</v>
      </c>
    </row>
    <row r="81" spans="1:7" ht="21.95" customHeight="1">
      <c r="A81" s="59"/>
      <c r="B81" s="14"/>
      <c r="C81" s="14"/>
      <c r="D81" s="14" t="s">
        <v>130</v>
      </c>
      <c r="E81" s="9">
        <v>413004</v>
      </c>
      <c r="F81" s="60"/>
      <c r="G81" s="6">
        <v>102400</v>
      </c>
    </row>
    <row r="82" spans="1:7" ht="21.95" customHeight="1">
      <c r="A82" s="59"/>
      <c r="B82" s="14"/>
      <c r="C82" s="14"/>
      <c r="D82" s="14" t="s">
        <v>134</v>
      </c>
      <c r="E82" s="9">
        <v>421002</v>
      </c>
      <c r="F82" s="60"/>
      <c r="G82" s="6">
        <v>666312.5</v>
      </c>
    </row>
    <row r="83" spans="1:7" ht="21.95" customHeight="1">
      <c r="A83" s="59"/>
      <c r="B83" s="14"/>
      <c r="C83" s="14"/>
      <c r="D83" s="14" t="s">
        <v>101</v>
      </c>
      <c r="E83" s="9">
        <v>421004</v>
      </c>
      <c r="F83" s="60"/>
      <c r="G83" s="6">
        <v>258257.43</v>
      </c>
    </row>
    <row r="84" spans="1:7" ht="21.95" customHeight="1">
      <c r="A84" s="59"/>
      <c r="B84" s="14"/>
      <c r="C84" s="14"/>
      <c r="D84" s="14" t="s">
        <v>102</v>
      </c>
      <c r="E84" s="9">
        <v>421006</v>
      </c>
      <c r="F84" s="60"/>
      <c r="G84" s="6">
        <v>126881.26</v>
      </c>
    </row>
    <row r="85" spans="1:7" ht="21.95" customHeight="1">
      <c r="A85" s="11"/>
      <c r="B85" s="21" t="s">
        <v>160</v>
      </c>
      <c r="C85" s="21"/>
      <c r="D85" s="14" t="s">
        <v>103</v>
      </c>
      <c r="E85" s="9">
        <v>421007</v>
      </c>
      <c r="F85" s="6"/>
      <c r="G85" s="60">
        <v>273944.87</v>
      </c>
    </row>
    <row r="86" spans="1:7" ht="21.95" customHeight="1">
      <c r="A86" s="11"/>
      <c r="B86" s="21"/>
      <c r="C86" s="21"/>
      <c r="D86" s="14" t="s">
        <v>131</v>
      </c>
      <c r="E86" s="9">
        <v>421013</v>
      </c>
      <c r="F86" s="6"/>
      <c r="G86" s="60">
        <v>18823.080000000002</v>
      </c>
    </row>
    <row r="87" spans="1:7" ht="21.95" customHeight="1">
      <c r="A87" s="11"/>
      <c r="B87" s="21"/>
      <c r="C87" s="21"/>
      <c r="D87" s="3" t="s">
        <v>100</v>
      </c>
      <c r="E87" s="9">
        <v>421015</v>
      </c>
      <c r="F87" s="6"/>
      <c r="G87" s="60">
        <v>135251</v>
      </c>
    </row>
    <row r="88" spans="1:7" ht="21.95" customHeight="1">
      <c r="A88" s="11"/>
      <c r="B88" s="21"/>
      <c r="C88" s="21"/>
      <c r="D88" s="3"/>
      <c r="E88" s="9"/>
      <c r="F88" s="6"/>
      <c r="G88" s="60"/>
    </row>
    <row r="89" spans="1:7" ht="21.95" customHeight="1">
      <c r="A89" s="11"/>
      <c r="B89" s="21"/>
      <c r="C89" s="21"/>
      <c r="D89" s="3"/>
      <c r="E89" s="9"/>
      <c r="F89" s="6"/>
      <c r="G89" s="60"/>
    </row>
    <row r="90" spans="1:7" ht="21.95" customHeight="1">
      <c r="A90" s="11"/>
      <c r="B90" s="21"/>
      <c r="C90" s="21"/>
      <c r="D90" s="3"/>
      <c r="E90" s="9"/>
      <c r="F90" s="6"/>
      <c r="G90" s="60"/>
    </row>
    <row r="91" spans="1:7" ht="21.95" customHeight="1">
      <c r="A91" s="11"/>
      <c r="B91" s="21"/>
      <c r="C91" s="21"/>
      <c r="D91" s="3"/>
      <c r="E91" s="9"/>
      <c r="F91" s="6"/>
      <c r="G91" s="60"/>
    </row>
    <row r="92" spans="1:7" ht="21.95" customHeight="1">
      <c r="A92" s="11"/>
      <c r="B92" s="21"/>
      <c r="C92" s="21"/>
      <c r="D92" s="3"/>
      <c r="E92" s="9"/>
      <c r="F92" s="6"/>
      <c r="G92" s="60"/>
    </row>
    <row r="93" spans="1:7" ht="21.95" customHeight="1">
      <c r="A93" s="11"/>
      <c r="B93" s="21"/>
      <c r="C93" s="21"/>
      <c r="D93" s="14"/>
      <c r="E93" s="9"/>
      <c r="F93" s="6"/>
      <c r="G93" s="60"/>
    </row>
    <row r="94" spans="1:7" ht="21.95" customHeight="1">
      <c r="A94" s="11"/>
      <c r="B94" s="21"/>
      <c r="C94" s="21"/>
      <c r="D94" s="14"/>
      <c r="E94" s="9"/>
      <c r="F94" s="6"/>
      <c r="G94" s="60"/>
    </row>
    <row r="95" spans="1:7" ht="21.95" customHeight="1">
      <c r="A95" s="11"/>
      <c r="B95" s="21"/>
      <c r="C95" s="21"/>
      <c r="D95" s="14"/>
      <c r="E95" s="9"/>
      <c r="F95" s="6"/>
      <c r="G95" s="60"/>
    </row>
    <row r="96" spans="1:7" ht="21.95" customHeight="1">
      <c r="A96" s="11"/>
      <c r="B96" s="21"/>
      <c r="C96" s="21"/>
      <c r="D96" s="14"/>
      <c r="E96" s="9"/>
      <c r="F96" s="6"/>
      <c r="G96" s="60"/>
    </row>
    <row r="97" spans="1:7" ht="21.95" customHeight="1">
      <c r="A97" s="11"/>
      <c r="B97" s="14"/>
      <c r="C97" s="14"/>
      <c r="D97" s="14"/>
      <c r="E97" s="5"/>
      <c r="F97" s="85">
        <f>SUM(F79:F96)</f>
        <v>1582025.34</v>
      </c>
      <c r="G97" s="85">
        <f>SUM(G80:G96)</f>
        <v>1582025.3399999999</v>
      </c>
    </row>
    <row r="98" spans="1:7" ht="21.95" customHeight="1">
      <c r="A98" s="86" t="s">
        <v>30</v>
      </c>
      <c r="B98" s="18"/>
      <c r="C98" s="18"/>
      <c r="D98" s="18"/>
      <c r="E98" s="18"/>
      <c r="F98" s="18"/>
      <c r="G98" s="78"/>
    </row>
    <row r="99" spans="1:7" ht="21.95" customHeight="1">
      <c r="A99" s="11"/>
      <c r="B99" s="14" t="s">
        <v>220</v>
      </c>
      <c r="C99" s="14"/>
      <c r="D99" s="14"/>
      <c r="E99" s="14"/>
      <c r="F99" s="14"/>
      <c r="G99" s="8"/>
    </row>
    <row r="100" spans="1:7" ht="21.95" customHeight="1">
      <c r="A100" s="12"/>
      <c r="B100" s="15"/>
      <c r="C100" s="15"/>
      <c r="D100" s="15"/>
      <c r="E100" s="15"/>
      <c r="F100" s="15"/>
      <c r="G100" s="13"/>
    </row>
    <row r="101" spans="1:7" ht="21.95" customHeight="1">
      <c r="A101" s="14"/>
      <c r="B101" s="14"/>
      <c r="C101" s="14"/>
      <c r="D101" s="14"/>
      <c r="E101" s="14"/>
      <c r="F101" s="14"/>
      <c r="G101" s="14"/>
    </row>
    <row r="102" spans="1:7" ht="21.95" customHeight="1">
      <c r="E102" s="337" t="s">
        <v>146</v>
      </c>
      <c r="F102" s="337"/>
      <c r="G102" s="337"/>
    </row>
    <row r="103" spans="1:7" ht="21.95" customHeight="1">
      <c r="E103" s="337" t="s">
        <v>147</v>
      </c>
      <c r="F103" s="337"/>
      <c r="G103" s="337"/>
    </row>
    <row r="104" spans="1:7" ht="21.95" customHeight="1">
      <c r="E104" s="337" t="s">
        <v>18</v>
      </c>
      <c r="F104" s="337"/>
      <c r="G104" s="337"/>
    </row>
    <row r="105" spans="1:7" ht="21.95" customHeight="1">
      <c r="E105" s="14"/>
      <c r="F105" s="14"/>
      <c r="G105" s="14"/>
    </row>
    <row r="106" spans="1:7" ht="21.95" customHeight="1">
      <c r="E106" s="337" t="s">
        <v>151</v>
      </c>
      <c r="F106" s="337"/>
      <c r="G106" s="337"/>
    </row>
    <row r="107" spans="1:7" ht="21.95" customHeight="1">
      <c r="E107" s="337" t="s">
        <v>150</v>
      </c>
      <c r="F107" s="337"/>
      <c r="G107" s="337"/>
    </row>
    <row r="108" spans="1:7" ht="21.95" customHeight="1">
      <c r="E108" s="337" t="s">
        <v>140</v>
      </c>
      <c r="F108" s="337"/>
      <c r="G108" s="337"/>
    </row>
    <row r="109" spans="1:7" ht="21.95" customHeight="1">
      <c r="E109" s="307"/>
      <c r="F109" s="307"/>
      <c r="G109" s="307"/>
    </row>
    <row r="110" spans="1:7" ht="21.95" customHeight="1">
      <c r="E110" s="307"/>
      <c r="F110" s="307"/>
      <c r="G110" s="307"/>
    </row>
    <row r="111" spans="1:7" ht="21.95" customHeight="1">
      <c r="E111" s="307"/>
      <c r="F111" s="307"/>
      <c r="G111" s="307"/>
    </row>
    <row r="112" spans="1:7">
      <c r="F112" s="35" t="s">
        <v>96</v>
      </c>
      <c r="G112" s="57" t="s">
        <v>253</v>
      </c>
    </row>
    <row r="113" spans="1:7">
      <c r="F113" s="35" t="s">
        <v>13</v>
      </c>
      <c r="G113" s="36" t="s">
        <v>254</v>
      </c>
    </row>
    <row r="114" spans="1:7">
      <c r="A114" s="317" t="s">
        <v>97</v>
      </c>
      <c r="B114" s="317"/>
      <c r="C114" s="317"/>
      <c r="D114" s="317"/>
      <c r="E114" s="317"/>
      <c r="F114" s="317"/>
      <c r="G114" s="317"/>
    </row>
    <row r="115" spans="1:7">
      <c r="A115" s="318" t="s">
        <v>28</v>
      </c>
      <c r="B115" s="318"/>
      <c r="C115" s="318"/>
      <c r="D115" s="318"/>
      <c r="E115" s="318"/>
      <c r="F115" s="318"/>
      <c r="G115" s="318"/>
    </row>
    <row r="116" spans="1:7">
      <c r="A116" s="349" t="s">
        <v>44</v>
      </c>
      <c r="B116" s="349"/>
      <c r="C116" s="349"/>
      <c r="D116" s="349"/>
      <c r="E116" s="33" t="s">
        <v>71</v>
      </c>
      <c r="F116" s="33" t="s">
        <v>26</v>
      </c>
      <c r="G116" s="34" t="s">
        <v>27</v>
      </c>
    </row>
    <row r="117" spans="1:7">
      <c r="A117" s="32" t="s">
        <v>29</v>
      </c>
      <c r="B117" s="14" t="s">
        <v>99</v>
      </c>
      <c r="C117" s="14"/>
      <c r="D117" s="14"/>
      <c r="E117" s="9">
        <v>111201</v>
      </c>
      <c r="F117" s="54">
        <v>82986.36</v>
      </c>
      <c r="G117" s="55"/>
    </row>
    <row r="118" spans="1:7">
      <c r="A118" s="11"/>
      <c r="B118" s="14" t="s">
        <v>98</v>
      </c>
      <c r="C118" s="14"/>
      <c r="D118" s="14"/>
      <c r="E118" s="9">
        <v>111203</v>
      </c>
      <c r="F118" s="56">
        <v>9305420.2699999996</v>
      </c>
      <c r="G118" s="55"/>
    </row>
    <row r="119" spans="1:7">
      <c r="A119" s="11"/>
      <c r="B119" s="14" t="s">
        <v>129</v>
      </c>
      <c r="C119" s="14"/>
      <c r="D119" s="14"/>
      <c r="E119" s="9">
        <v>111100</v>
      </c>
      <c r="F119" s="56"/>
      <c r="G119" s="55"/>
    </row>
    <row r="120" spans="1:7">
      <c r="A120" s="11"/>
      <c r="B120" s="21" t="s">
        <v>27</v>
      </c>
      <c r="C120" s="21"/>
      <c r="D120" s="14" t="s">
        <v>23</v>
      </c>
      <c r="E120" s="9">
        <v>400000</v>
      </c>
      <c r="F120" s="56"/>
      <c r="G120" s="60">
        <v>9330520.2699999996</v>
      </c>
    </row>
    <row r="121" spans="1:7">
      <c r="A121" s="11"/>
      <c r="B121" s="21"/>
      <c r="C121" s="21"/>
      <c r="D121" s="14" t="s">
        <v>251</v>
      </c>
      <c r="E121" s="53">
        <v>123003</v>
      </c>
      <c r="F121" s="56"/>
      <c r="G121" s="55">
        <v>493</v>
      </c>
    </row>
    <row r="122" spans="1:7">
      <c r="A122" s="11"/>
      <c r="B122" s="14"/>
      <c r="C122" s="14"/>
      <c r="D122" s="14" t="s">
        <v>38</v>
      </c>
      <c r="E122" s="53">
        <v>215008</v>
      </c>
      <c r="F122" s="56"/>
      <c r="G122" s="55">
        <v>45600</v>
      </c>
    </row>
    <row r="123" spans="1:7">
      <c r="A123" s="11"/>
      <c r="B123" s="14"/>
      <c r="C123" s="14"/>
      <c r="D123" s="14" t="s">
        <v>136</v>
      </c>
      <c r="E123" s="53">
        <v>215013</v>
      </c>
      <c r="F123" s="56"/>
      <c r="G123" s="55">
        <v>20</v>
      </c>
    </row>
    <row r="124" spans="1:7">
      <c r="A124" s="11"/>
      <c r="B124" s="14"/>
      <c r="C124" s="14"/>
      <c r="D124" s="14" t="s">
        <v>262</v>
      </c>
      <c r="E124" s="53">
        <v>113700</v>
      </c>
      <c r="F124" s="56"/>
      <c r="G124" s="55">
        <v>1400</v>
      </c>
    </row>
    <row r="125" spans="1:7">
      <c r="A125" s="11"/>
      <c r="B125" s="14"/>
      <c r="C125" s="14"/>
      <c r="D125" s="14" t="s">
        <v>263</v>
      </c>
      <c r="E125" s="53">
        <v>113700</v>
      </c>
      <c r="F125" s="56"/>
      <c r="G125" s="55">
        <v>800</v>
      </c>
    </row>
    <row r="126" spans="1:7">
      <c r="A126" s="11"/>
      <c r="B126" s="14"/>
      <c r="C126" s="14"/>
      <c r="D126" s="113" t="s">
        <v>56</v>
      </c>
      <c r="E126" s="53">
        <v>310000</v>
      </c>
      <c r="F126" s="56"/>
      <c r="G126" s="55">
        <v>9573.36</v>
      </c>
    </row>
    <row r="127" spans="1:7">
      <c r="A127" s="11"/>
      <c r="B127" s="14"/>
      <c r="C127" s="14"/>
      <c r="D127" s="14"/>
      <c r="E127" s="53"/>
      <c r="F127" s="56"/>
      <c r="G127" s="55"/>
    </row>
    <row r="128" spans="1:7">
      <c r="A128" s="11"/>
      <c r="B128" s="14"/>
      <c r="C128" s="14"/>
      <c r="D128" s="14"/>
      <c r="E128" s="53"/>
      <c r="F128" s="56"/>
      <c r="G128" s="55"/>
    </row>
    <row r="129" spans="1:7">
      <c r="A129" s="11"/>
      <c r="B129" s="14"/>
      <c r="C129" s="14"/>
      <c r="D129" s="14"/>
      <c r="E129" s="53"/>
      <c r="F129" s="56"/>
      <c r="G129" s="55"/>
    </row>
    <row r="130" spans="1:7">
      <c r="A130" s="11"/>
      <c r="B130" s="14"/>
      <c r="C130" s="14"/>
      <c r="D130" s="14"/>
      <c r="E130" s="53"/>
      <c r="F130" s="56"/>
      <c r="G130" s="55"/>
    </row>
    <row r="131" spans="1:7">
      <c r="A131" s="11"/>
      <c r="B131" s="14"/>
      <c r="C131" s="14"/>
      <c r="D131" s="14"/>
      <c r="E131" s="5"/>
      <c r="F131" s="56"/>
      <c r="G131" s="55"/>
    </row>
    <row r="132" spans="1:7">
      <c r="A132" s="11"/>
      <c r="B132" s="14"/>
      <c r="C132" s="14"/>
      <c r="D132" s="14"/>
      <c r="E132" s="5"/>
      <c r="F132" s="88">
        <f>SUM(F117:F131)</f>
        <v>9388406.629999999</v>
      </c>
      <c r="G132" s="88">
        <f>SUM(G117:G131)</f>
        <v>9388406.629999999</v>
      </c>
    </row>
    <row r="133" spans="1:7">
      <c r="A133" s="32" t="s">
        <v>30</v>
      </c>
      <c r="B133" s="18"/>
      <c r="C133" s="18"/>
      <c r="D133" s="18"/>
      <c r="E133" s="18"/>
      <c r="F133" s="18"/>
      <c r="G133" s="78"/>
    </row>
    <row r="134" spans="1:7">
      <c r="A134" s="11"/>
      <c r="B134" s="14" t="s">
        <v>255</v>
      </c>
      <c r="C134" s="14"/>
      <c r="D134" s="14"/>
      <c r="E134" s="14"/>
      <c r="F134" s="14"/>
      <c r="G134" s="8"/>
    </row>
    <row r="135" spans="1:7">
      <c r="A135" s="350"/>
      <c r="B135" s="351"/>
      <c r="C135" s="351"/>
      <c r="D135" s="351"/>
      <c r="E135" s="351"/>
      <c r="F135" s="351"/>
      <c r="G135" s="13"/>
    </row>
    <row r="136" spans="1:7">
      <c r="A136" s="89"/>
      <c r="B136" s="89"/>
      <c r="C136" s="89"/>
      <c r="D136" s="89"/>
      <c r="E136" s="89"/>
      <c r="F136" s="89"/>
      <c r="G136" s="18"/>
    </row>
    <row r="137" spans="1:7">
      <c r="A137" s="179"/>
      <c r="B137" s="179"/>
      <c r="C137" s="303"/>
      <c r="D137" s="179"/>
      <c r="E137" s="179"/>
      <c r="F137" s="179"/>
      <c r="G137" s="14"/>
    </row>
    <row r="138" spans="1:7">
      <c r="A138" s="179"/>
      <c r="B138" s="179"/>
      <c r="C138" s="303"/>
      <c r="D138" s="179"/>
      <c r="E138" s="337" t="s">
        <v>146</v>
      </c>
      <c r="F138" s="337"/>
      <c r="G138" s="337"/>
    </row>
    <row r="139" spans="1:7">
      <c r="A139" s="179"/>
      <c r="B139" s="179"/>
      <c r="C139" s="303"/>
      <c r="D139" s="179"/>
      <c r="E139" s="337" t="s">
        <v>147</v>
      </c>
      <c r="F139" s="337"/>
      <c r="G139" s="337"/>
    </row>
    <row r="140" spans="1:7">
      <c r="A140" s="179"/>
      <c r="B140" s="179"/>
      <c r="C140" s="303"/>
      <c r="D140" s="179"/>
      <c r="E140" s="337" t="s">
        <v>18</v>
      </c>
      <c r="F140" s="337"/>
      <c r="G140" s="337"/>
    </row>
    <row r="141" spans="1:7">
      <c r="A141" s="179"/>
      <c r="B141" s="179"/>
      <c r="C141" s="303"/>
      <c r="D141" s="179"/>
      <c r="E141" s="14"/>
      <c r="F141" s="14"/>
      <c r="G141" s="14"/>
    </row>
    <row r="142" spans="1:7">
      <c r="A142" s="179"/>
      <c r="B142" s="179"/>
      <c r="C142" s="303"/>
      <c r="D142" s="179"/>
      <c r="E142" s="337" t="s">
        <v>151</v>
      </c>
      <c r="F142" s="337"/>
      <c r="G142" s="337"/>
    </row>
    <row r="143" spans="1:7">
      <c r="A143" s="179"/>
      <c r="B143" s="179"/>
      <c r="C143" s="303"/>
      <c r="D143" s="179"/>
      <c r="E143" s="337" t="s">
        <v>150</v>
      </c>
      <c r="F143" s="337"/>
      <c r="G143" s="337"/>
    </row>
    <row r="144" spans="1:7">
      <c r="A144" s="179"/>
      <c r="B144" s="179"/>
      <c r="C144" s="303"/>
      <c r="D144" s="179"/>
      <c r="E144" s="337" t="s">
        <v>140</v>
      </c>
      <c r="F144" s="337"/>
      <c r="G144" s="337"/>
    </row>
    <row r="145" spans="1:7">
      <c r="A145" s="307"/>
      <c r="B145" s="307"/>
      <c r="C145" s="307"/>
      <c r="D145" s="307"/>
      <c r="E145" s="307"/>
      <c r="F145" s="307"/>
      <c r="G145" s="307"/>
    </row>
    <row r="146" spans="1:7">
      <c r="A146" s="307"/>
      <c r="B146" s="307"/>
      <c r="C146" s="307"/>
      <c r="D146" s="307"/>
      <c r="E146" s="307"/>
      <c r="F146" s="307"/>
      <c r="G146" s="307"/>
    </row>
    <row r="147" spans="1:7">
      <c r="A147" s="307"/>
      <c r="B147" s="307"/>
      <c r="C147" s="307"/>
      <c r="D147" s="307"/>
      <c r="E147" s="307"/>
      <c r="F147" s="307"/>
      <c r="G147" s="307"/>
    </row>
    <row r="148" spans="1:7">
      <c r="A148" s="307"/>
      <c r="B148" s="307"/>
      <c r="C148" s="307"/>
      <c r="D148" s="307"/>
      <c r="E148" s="307"/>
      <c r="F148" s="307"/>
      <c r="G148" s="307"/>
    </row>
    <row r="149" spans="1:7" ht="20.100000000000001" customHeight="1">
      <c r="A149" s="14"/>
      <c r="B149" s="14"/>
      <c r="C149" s="14"/>
      <c r="D149" s="14"/>
      <c r="E149" s="14"/>
      <c r="F149" s="38" t="s">
        <v>96</v>
      </c>
      <c r="G149" s="57" t="s">
        <v>253</v>
      </c>
    </row>
    <row r="150" spans="1:7" ht="20.100000000000001" customHeight="1">
      <c r="F150" s="35" t="s">
        <v>13</v>
      </c>
      <c r="G150" s="36" t="s">
        <v>254</v>
      </c>
    </row>
    <row r="151" spans="1:7" ht="20.100000000000001" customHeight="1">
      <c r="A151" s="317" t="s">
        <v>97</v>
      </c>
      <c r="B151" s="317"/>
      <c r="C151" s="317"/>
      <c r="D151" s="317"/>
      <c r="E151" s="317"/>
      <c r="F151" s="317"/>
      <c r="G151" s="317"/>
    </row>
    <row r="152" spans="1:7" ht="20.100000000000001" customHeight="1">
      <c r="A152" s="318" t="s">
        <v>31</v>
      </c>
      <c r="B152" s="318"/>
      <c r="C152" s="318"/>
      <c r="D152" s="318"/>
      <c r="E152" s="318"/>
      <c r="F152" s="318"/>
      <c r="G152" s="318"/>
    </row>
    <row r="153" spans="1:7" ht="20.100000000000001" customHeight="1">
      <c r="A153" s="349" t="s">
        <v>44</v>
      </c>
      <c r="B153" s="349"/>
      <c r="C153" s="349"/>
      <c r="D153" s="349"/>
      <c r="E153" s="180" t="s">
        <v>71</v>
      </c>
      <c r="F153" s="33" t="s">
        <v>26</v>
      </c>
      <c r="G153" s="34" t="s">
        <v>27</v>
      </c>
    </row>
    <row r="154" spans="1:7" ht="20.100000000000001" customHeight="1">
      <c r="A154" s="59" t="s">
        <v>26</v>
      </c>
      <c r="B154" s="41" t="s">
        <v>144</v>
      </c>
      <c r="C154" s="41"/>
      <c r="D154" s="41"/>
      <c r="E154" s="44">
        <v>113500</v>
      </c>
      <c r="F154" s="58">
        <v>100000</v>
      </c>
      <c r="G154" s="46"/>
    </row>
    <row r="155" spans="1:7" ht="20.100000000000001" customHeight="1">
      <c r="A155" s="59"/>
      <c r="B155" s="41" t="s">
        <v>262</v>
      </c>
      <c r="C155" s="41"/>
      <c r="D155" s="41"/>
      <c r="E155" s="45">
        <v>113700</v>
      </c>
      <c r="F155" s="58">
        <v>794200</v>
      </c>
      <c r="G155" s="46"/>
    </row>
    <row r="156" spans="1:7" ht="20.100000000000001" customHeight="1">
      <c r="A156" s="59"/>
      <c r="B156" s="41" t="s">
        <v>263</v>
      </c>
      <c r="C156" s="41"/>
      <c r="D156" s="41"/>
      <c r="E156" s="45">
        <v>113700</v>
      </c>
      <c r="F156" s="58">
        <v>254400</v>
      </c>
      <c r="G156" s="46"/>
    </row>
    <row r="157" spans="1:7" ht="20.100000000000001" customHeight="1">
      <c r="A157" s="59"/>
      <c r="B157" s="41" t="s">
        <v>58</v>
      </c>
      <c r="C157" s="41"/>
      <c r="D157" s="41"/>
      <c r="E157" s="44">
        <v>510000</v>
      </c>
      <c r="F157" s="46">
        <v>181949</v>
      </c>
      <c r="G157" s="46"/>
    </row>
    <row r="158" spans="1:7" ht="20.100000000000001" customHeight="1">
      <c r="A158" s="43"/>
      <c r="B158" s="41" t="s">
        <v>113</v>
      </c>
      <c r="C158" s="41"/>
      <c r="D158" s="41"/>
      <c r="E158" s="44">
        <v>521000</v>
      </c>
      <c r="F158" s="46">
        <v>293460</v>
      </c>
      <c r="G158" s="46"/>
    </row>
    <row r="159" spans="1:7" ht="20.100000000000001" customHeight="1">
      <c r="A159" s="43"/>
      <c r="B159" s="41" t="s">
        <v>114</v>
      </c>
      <c r="C159" s="41"/>
      <c r="D159" s="41"/>
      <c r="E159" s="44">
        <v>522000</v>
      </c>
      <c r="F159" s="46">
        <v>712057</v>
      </c>
      <c r="G159" s="46"/>
    </row>
    <row r="160" spans="1:7" ht="20.100000000000001" customHeight="1">
      <c r="A160" s="43"/>
      <c r="B160" s="41" t="s">
        <v>60</v>
      </c>
      <c r="C160" s="41"/>
      <c r="D160" s="41"/>
      <c r="E160" s="44">
        <v>531000</v>
      </c>
      <c r="F160" s="46">
        <v>26820</v>
      </c>
      <c r="G160" s="46"/>
    </row>
    <row r="161" spans="1:7" ht="20.100000000000001" customHeight="1">
      <c r="A161" s="43"/>
      <c r="B161" s="41" t="s">
        <v>61</v>
      </c>
      <c r="C161" s="41"/>
      <c r="D161" s="41"/>
      <c r="E161" s="44">
        <v>532000</v>
      </c>
      <c r="F161" s="46">
        <v>73631</v>
      </c>
      <c r="G161" s="46"/>
    </row>
    <row r="162" spans="1:7" ht="20.100000000000001" customHeight="1">
      <c r="A162" s="43"/>
      <c r="B162" s="41" t="s">
        <v>63</v>
      </c>
      <c r="C162" s="41"/>
      <c r="D162" s="41"/>
      <c r="E162" s="44">
        <v>534000</v>
      </c>
      <c r="F162" s="46">
        <v>35920.58</v>
      </c>
      <c r="G162" s="46"/>
    </row>
    <row r="163" spans="1:7" ht="20.100000000000001" customHeight="1">
      <c r="A163" s="43"/>
      <c r="B163" s="41" t="s">
        <v>54</v>
      </c>
      <c r="C163" s="41"/>
      <c r="D163" s="41"/>
      <c r="E163" s="44">
        <v>561000</v>
      </c>
      <c r="F163" s="46">
        <v>15000</v>
      </c>
      <c r="G163" s="46"/>
    </row>
    <row r="164" spans="1:7" ht="20.100000000000001" customHeight="1">
      <c r="A164" s="43"/>
      <c r="B164" s="41" t="s">
        <v>55</v>
      </c>
      <c r="C164" s="41"/>
      <c r="D164" s="41"/>
      <c r="E164" s="45">
        <v>211000</v>
      </c>
      <c r="F164" s="58">
        <v>663000</v>
      </c>
      <c r="G164" s="46"/>
    </row>
    <row r="165" spans="1:7" ht="20.100000000000001" customHeight="1">
      <c r="A165" s="43"/>
      <c r="B165" s="41" t="s">
        <v>37</v>
      </c>
      <c r="C165" s="41"/>
      <c r="D165" s="41"/>
      <c r="E165" s="45">
        <v>215001</v>
      </c>
      <c r="F165" s="46">
        <v>6156.74</v>
      </c>
      <c r="G165" s="46"/>
    </row>
    <row r="166" spans="1:7" ht="20.100000000000001" customHeight="1">
      <c r="A166" s="43"/>
      <c r="B166" s="41" t="s">
        <v>221</v>
      </c>
      <c r="C166" s="41"/>
      <c r="D166" s="41"/>
      <c r="E166" s="45">
        <v>215007</v>
      </c>
      <c r="F166" s="46">
        <v>766850</v>
      </c>
      <c r="G166" s="46"/>
    </row>
    <row r="167" spans="1:7" ht="20.100000000000001" customHeight="1">
      <c r="A167" s="43"/>
      <c r="B167" s="41" t="s">
        <v>38</v>
      </c>
      <c r="C167" s="41"/>
      <c r="D167" s="41"/>
      <c r="E167" s="45">
        <v>215008</v>
      </c>
      <c r="F167" s="58">
        <v>9825</v>
      </c>
      <c r="G167" s="46"/>
    </row>
    <row r="168" spans="1:7" ht="20.100000000000001" customHeight="1">
      <c r="A168" s="43"/>
      <c r="B168" s="41" t="s">
        <v>136</v>
      </c>
      <c r="C168" s="41"/>
      <c r="D168" s="41"/>
      <c r="E168" s="45">
        <v>215013</v>
      </c>
      <c r="F168" s="46">
        <v>8275</v>
      </c>
      <c r="G168" s="46"/>
    </row>
    <row r="169" spans="1:7" ht="20.100000000000001" customHeight="1">
      <c r="A169" s="43"/>
      <c r="B169" s="41" t="s">
        <v>259</v>
      </c>
      <c r="C169" s="41"/>
      <c r="D169" s="41"/>
      <c r="E169" s="45">
        <v>215014</v>
      </c>
      <c r="F169" s="58">
        <v>29500</v>
      </c>
      <c r="G169" s="46"/>
    </row>
    <row r="170" spans="1:7" ht="20.100000000000001" customHeight="1">
      <c r="A170" s="43"/>
      <c r="B170" s="41" t="s">
        <v>161</v>
      </c>
      <c r="C170" s="41"/>
      <c r="D170" s="41"/>
      <c r="E170" s="45">
        <v>7110300</v>
      </c>
      <c r="F170" s="58">
        <v>1710</v>
      </c>
      <c r="G170" s="46"/>
    </row>
    <row r="171" spans="1:7" ht="20.100000000000001" customHeight="1">
      <c r="A171" s="43"/>
      <c r="B171" s="41" t="s">
        <v>260</v>
      </c>
      <c r="C171" s="41"/>
      <c r="D171" s="41"/>
      <c r="E171" s="45">
        <v>7221000</v>
      </c>
      <c r="F171" s="58">
        <v>35670</v>
      </c>
      <c r="G171" s="46"/>
    </row>
    <row r="172" spans="1:7" ht="20.100000000000001" customHeight="1">
      <c r="A172" s="43"/>
      <c r="B172" s="41" t="s">
        <v>261</v>
      </c>
      <c r="C172" s="41"/>
      <c r="D172" s="41"/>
      <c r="E172" s="45">
        <v>7220700</v>
      </c>
      <c r="F172" s="58">
        <v>34200</v>
      </c>
      <c r="G172" s="46"/>
    </row>
    <row r="173" spans="1:7" ht="20.100000000000001" customHeight="1">
      <c r="A173" s="43"/>
      <c r="B173" s="37" t="s">
        <v>27</v>
      </c>
      <c r="C173" s="37"/>
      <c r="D173" s="41" t="s">
        <v>106</v>
      </c>
      <c r="E173" s="45">
        <v>111201</v>
      </c>
      <c r="F173" s="46"/>
      <c r="G173" s="46">
        <v>3921391.15</v>
      </c>
    </row>
    <row r="174" spans="1:7" ht="20.100000000000001" customHeight="1">
      <c r="A174" s="43"/>
      <c r="B174" s="37"/>
      <c r="C174" s="37"/>
      <c r="D174" s="41" t="s">
        <v>258</v>
      </c>
      <c r="E174" s="45">
        <v>111202</v>
      </c>
      <c r="F174" s="46"/>
      <c r="G174" s="46">
        <v>100000</v>
      </c>
    </row>
    <row r="175" spans="1:7" ht="20.100000000000001" customHeight="1">
      <c r="A175" s="43"/>
      <c r="B175" s="41"/>
      <c r="C175" s="41"/>
      <c r="D175" s="41" t="s">
        <v>39</v>
      </c>
      <c r="E175" s="45">
        <v>230102</v>
      </c>
      <c r="F175" s="46"/>
      <c r="G175" s="46">
        <v>11555.17</v>
      </c>
    </row>
    <row r="176" spans="1:7" ht="20.100000000000001" customHeight="1">
      <c r="A176" s="43"/>
      <c r="B176" s="41"/>
      <c r="C176" s="41"/>
      <c r="D176" s="41" t="s">
        <v>136</v>
      </c>
      <c r="E176" s="44">
        <v>230199</v>
      </c>
      <c r="F176" s="46"/>
      <c r="G176" s="46">
        <v>9678</v>
      </c>
    </row>
    <row r="177" spans="1:7" ht="20.100000000000001" customHeight="1">
      <c r="A177" s="43"/>
      <c r="B177" s="41"/>
      <c r="C177" s="41"/>
      <c r="D177" s="63"/>
      <c r="E177" s="42"/>
      <c r="F177" s="90">
        <f>SUM(F154:F176)</f>
        <v>4042624.3200000003</v>
      </c>
      <c r="G177" s="90">
        <f>SUM(G154:G176)</f>
        <v>4042624.32</v>
      </c>
    </row>
    <row r="178" spans="1:7" ht="20.100000000000001" customHeight="1">
      <c r="A178" s="32" t="s">
        <v>30</v>
      </c>
      <c r="B178" s="47"/>
      <c r="C178" s="47"/>
      <c r="D178" s="47"/>
      <c r="E178" s="47"/>
      <c r="F178" s="47"/>
      <c r="G178" s="91"/>
    </row>
    <row r="179" spans="1:7" ht="20.100000000000001" customHeight="1">
      <c r="A179" s="43"/>
      <c r="B179" s="41" t="s">
        <v>256</v>
      </c>
      <c r="C179" s="41"/>
      <c r="D179" s="41"/>
      <c r="E179" s="41"/>
      <c r="F179" s="41"/>
      <c r="G179" s="50"/>
    </row>
    <row r="180" spans="1:7" ht="20.100000000000001" customHeight="1">
      <c r="A180" s="48"/>
      <c r="B180" s="49"/>
      <c r="C180" s="49"/>
      <c r="D180" s="49"/>
      <c r="E180" s="49"/>
      <c r="F180" s="49"/>
      <c r="G180" s="51"/>
    </row>
    <row r="181" spans="1:7" ht="20.100000000000001" customHeight="1">
      <c r="A181" s="47"/>
      <c r="B181" s="47"/>
      <c r="C181" s="47"/>
      <c r="D181" s="47"/>
      <c r="E181" s="47"/>
      <c r="F181" s="47"/>
      <c r="G181" s="47"/>
    </row>
    <row r="182" spans="1:7" ht="20.100000000000001" customHeight="1">
      <c r="A182" s="41"/>
      <c r="B182" s="41"/>
      <c r="C182" s="41"/>
      <c r="D182" s="41"/>
      <c r="E182" s="337" t="s">
        <v>146</v>
      </c>
      <c r="F182" s="337"/>
      <c r="G182" s="337"/>
    </row>
    <row r="183" spans="1:7" ht="20.100000000000001" customHeight="1">
      <c r="A183" s="41"/>
      <c r="B183" s="41"/>
      <c r="C183" s="41"/>
      <c r="D183" s="41"/>
      <c r="E183" s="337" t="s">
        <v>147</v>
      </c>
      <c r="F183" s="337"/>
      <c r="G183" s="337"/>
    </row>
    <row r="184" spans="1:7" ht="20.100000000000001" customHeight="1">
      <c r="A184" s="41"/>
      <c r="B184" s="41"/>
      <c r="C184" s="41"/>
      <c r="D184" s="41"/>
      <c r="E184" s="14"/>
      <c r="F184" s="14"/>
      <c r="G184" s="14"/>
    </row>
    <row r="185" spans="1:7" ht="20.100000000000001" customHeight="1">
      <c r="A185" s="41"/>
      <c r="B185" s="41"/>
      <c r="C185" s="41"/>
      <c r="D185" s="41"/>
      <c r="E185" s="337" t="s">
        <v>151</v>
      </c>
      <c r="F185" s="337"/>
      <c r="G185" s="337"/>
    </row>
    <row r="186" spans="1:7" ht="20.100000000000001" customHeight="1">
      <c r="A186" s="41"/>
      <c r="B186" s="41"/>
      <c r="C186" s="41"/>
      <c r="D186" s="41"/>
      <c r="E186" s="337" t="s">
        <v>150</v>
      </c>
      <c r="F186" s="337"/>
      <c r="G186" s="337"/>
    </row>
    <row r="187" spans="1:7" ht="20.100000000000001" customHeight="1">
      <c r="A187" s="41"/>
      <c r="B187" s="41"/>
      <c r="C187" s="41"/>
      <c r="D187" s="41"/>
      <c r="E187" s="307"/>
      <c r="F187" s="307"/>
      <c r="G187" s="307"/>
    </row>
    <row r="188" spans="1:7" ht="20.100000000000001" customHeight="1">
      <c r="A188" s="41"/>
      <c r="B188" s="41"/>
      <c r="C188" s="41"/>
      <c r="D188" s="41"/>
      <c r="E188" s="307"/>
      <c r="F188" s="307"/>
      <c r="G188" s="307"/>
    </row>
    <row r="189" spans="1:7" ht="20.100000000000001" customHeight="1">
      <c r="A189" s="41"/>
      <c r="B189" s="41"/>
      <c r="C189" s="41"/>
      <c r="D189" s="41"/>
      <c r="E189" s="307"/>
      <c r="F189" s="307"/>
      <c r="G189" s="307"/>
    </row>
    <row r="190" spans="1:7">
      <c r="A190" s="41"/>
      <c r="B190" s="41"/>
      <c r="C190" s="41"/>
      <c r="D190" s="41"/>
      <c r="E190" s="41"/>
      <c r="F190" s="38" t="s">
        <v>96</v>
      </c>
      <c r="G190" s="57" t="s">
        <v>253</v>
      </c>
    </row>
    <row r="191" spans="1:7">
      <c r="A191" s="41"/>
      <c r="B191" s="41"/>
      <c r="C191" s="41"/>
      <c r="D191" s="41"/>
      <c r="E191" s="41"/>
      <c r="F191" s="38" t="s">
        <v>13</v>
      </c>
      <c r="G191" s="36" t="s">
        <v>254</v>
      </c>
    </row>
    <row r="192" spans="1:7">
      <c r="A192" s="317" t="s">
        <v>97</v>
      </c>
      <c r="B192" s="317"/>
      <c r="C192" s="317"/>
      <c r="D192" s="317"/>
      <c r="E192" s="317"/>
      <c r="F192" s="317"/>
      <c r="G192" s="317"/>
    </row>
    <row r="193" spans="1:7">
      <c r="A193" s="318" t="s">
        <v>32</v>
      </c>
      <c r="B193" s="318"/>
      <c r="C193" s="318"/>
      <c r="D193" s="318"/>
      <c r="E193" s="318"/>
      <c r="F193" s="318"/>
      <c r="G193" s="318"/>
    </row>
    <row r="194" spans="1:7">
      <c r="A194" s="349" t="s">
        <v>44</v>
      </c>
      <c r="B194" s="349"/>
      <c r="C194" s="349"/>
      <c r="D194" s="349"/>
      <c r="E194" s="33" t="s">
        <v>71</v>
      </c>
      <c r="F194" s="33" t="s">
        <v>26</v>
      </c>
      <c r="G194" s="180" t="s">
        <v>27</v>
      </c>
    </row>
    <row r="195" spans="1:7">
      <c r="A195" s="32" t="s">
        <v>26</v>
      </c>
      <c r="B195" s="18" t="s">
        <v>23</v>
      </c>
      <c r="C195" s="18"/>
      <c r="D195" s="18"/>
      <c r="E195" s="16">
        <v>400000</v>
      </c>
      <c r="F195" s="60">
        <v>9330520.2699999996</v>
      </c>
      <c r="G195" s="17"/>
    </row>
    <row r="196" spans="1:7">
      <c r="A196" s="59"/>
      <c r="B196" s="21" t="s">
        <v>27</v>
      </c>
      <c r="C196" s="21"/>
      <c r="D196" s="14" t="s">
        <v>130</v>
      </c>
      <c r="E196" s="9">
        <v>413004</v>
      </c>
      <c r="F196" s="60"/>
      <c r="G196" s="6">
        <v>5100</v>
      </c>
    </row>
    <row r="197" spans="1:7">
      <c r="A197" s="59"/>
      <c r="B197" s="14"/>
      <c r="C197" s="14"/>
      <c r="D197" s="14" t="s">
        <v>134</v>
      </c>
      <c r="E197" s="9">
        <v>421002</v>
      </c>
      <c r="F197" s="60"/>
      <c r="G197" s="6">
        <v>669097.67000000004</v>
      </c>
    </row>
    <row r="198" spans="1:7">
      <c r="A198" s="59"/>
      <c r="B198" s="14"/>
      <c r="C198" s="14"/>
      <c r="D198" s="14" t="s">
        <v>288</v>
      </c>
      <c r="E198" s="9">
        <v>421004</v>
      </c>
      <c r="F198" s="60"/>
      <c r="G198" s="6">
        <v>298025.98</v>
      </c>
    </row>
    <row r="199" spans="1:7">
      <c r="A199" s="59"/>
      <c r="B199" s="14"/>
      <c r="C199" s="14"/>
      <c r="D199" s="14" t="s">
        <v>102</v>
      </c>
      <c r="E199" s="9">
        <v>421006</v>
      </c>
      <c r="F199" s="60"/>
      <c r="G199" s="6">
        <v>144395.04999999999</v>
      </c>
    </row>
    <row r="200" spans="1:7">
      <c r="A200" s="11"/>
      <c r="B200" s="21" t="s">
        <v>160</v>
      </c>
      <c r="C200" s="21"/>
      <c r="D200" s="14" t="s">
        <v>103</v>
      </c>
      <c r="E200" s="9">
        <v>421007</v>
      </c>
      <c r="F200" s="6"/>
      <c r="G200" s="60">
        <v>304271.57</v>
      </c>
    </row>
    <row r="201" spans="1:7">
      <c r="A201" s="11"/>
      <c r="B201" s="21"/>
      <c r="C201" s="21"/>
      <c r="D201" s="3" t="s">
        <v>100</v>
      </c>
      <c r="E201" s="9">
        <v>421015</v>
      </c>
      <c r="F201" s="6"/>
      <c r="G201" s="60">
        <v>58114</v>
      </c>
    </row>
    <row r="202" spans="1:7">
      <c r="A202" s="11"/>
      <c r="B202" s="21"/>
      <c r="C202" s="21"/>
      <c r="D202" s="14" t="s">
        <v>135</v>
      </c>
      <c r="E202" s="9">
        <v>431002</v>
      </c>
      <c r="F202" s="6"/>
      <c r="G202" s="60">
        <v>4357086</v>
      </c>
    </row>
    <row r="203" spans="1:7">
      <c r="A203" s="11"/>
      <c r="B203" s="21"/>
      <c r="C203" s="21"/>
      <c r="D203" s="3" t="s">
        <v>289</v>
      </c>
      <c r="E203" s="9">
        <v>441001</v>
      </c>
      <c r="F203" s="6"/>
      <c r="G203" s="60">
        <v>2433300</v>
      </c>
    </row>
    <row r="204" spans="1:7">
      <c r="A204" s="11"/>
      <c r="B204" s="21"/>
      <c r="C204" s="21"/>
      <c r="D204" s="3" t="s">
        <v>290</v>
      </c>
      <c r="E204" s="9">
        <v>441001</v>
      </c>
      <c r="F204" s="6"/>
      <c r="G204" s="60">
        <v>775200</v>
      </c>
    </row>
    <row r="205" spans="1:7">
      <c r="A205" s="11"/>
      <c r="B205" s="21"/>
      <c r="C205" s="21"/>
      <c r="D205" s="3" t="s">
        <v>291</v>
      </c>
      <c r="E205" s="9">
        <v>441001</v>
      </c>
      <c r="F205" s="6"/>
      <c r="G205" s="60">
        <v>5130</v>
      </c>
    </row>
    <row r="206" spans="1:7">
      <c r="A206" s="11"/>
      <c r="B206" s="21"/>
      <c r="C206" s="21"/>
      <c r="D206" s="3" t="s">
        <v>292</v>
      </c>
      <c r="E206" s="9">
        <v>441001</v>
      </c>
      <c r="F206" s="6"/>
      <c r="G206" s="60">
        <v>107100</v>
      </c>
    </row>
    <row r="207" spans="1:7">
      <c r="A207" s="11"/>
      <c r="B207" s="21"/>
      <c r="C207" s="21"/>
      <c r="D207" s="3" t="s">
        <v>293</v>
      </c>
      <c r="E207" s="9">
        <v>441001</v>
      </c>
      <c r="F207" s="6"/>
      <c r="G207" s="60">
        <v>102600</v>
      </c>
    </row>
    <row r="208" spans="1:7">
      <c r="A208" s="11"/>
      <c r="B208" s="21"/>
      <c r="C208" s="21"/>
      <c r="D208" s="3" t="s">
        <v>294</v>
      </c>
      <c r="E208" s="9">
        <v>441001</v>
      </c>
      <c r="F208" s="6"/>
      <c r="G208" s="60">
        <v>51100</v>
      </c>
    </row>
    <row r="209" spans="1:7">
      <c r="A209" s="11"/>
      <c r="B209" s="21"/>
      <c r="C209" s="21"/>
      <c r="D209" s="3" t="s">
        <v>295</v>
      </c>
      <c r="E209" s="9">
        <v>441002</v>
      </c>
      <c r="F209" s="6"/>
      <c r="G209" s="60">
        <v>20000</v>
      </c>
    </row>
    <row r="210" spans="1:7">
      <c r="A210" s="11"/>
      <c r="B210" s="21"/>
      <c r="C210" s="21"/>
      <c r="D210" s="3"/>
      <c r="E210" s="9"/>
      <c r="F210" s="6"/>
      <c r="G210" s="60"/>
    </row>
    <row r="211" spans="1:7">
      <c r="A211" s="11"/>
      <c r="B211" s="14"/>
      <c r="C211" s="14"/>
      <c r="D211" s="14"/>
      <c r="E211" s="5"/>
      <c r="F211" s="85">
        <f>SUM(F195:F209)</f>
        <v>9330520.2699999996</v>
      </c>
      <c r="G211" s="85">
        <f>SUM(G196:G209)</f>
        <v>9330520.2699999996</v>
      </c>
    </row>
    <row r="212" spans="1:7">
      <c r="A212" s="86" t="s">
        <v>30</v>
      </c>
      <c r="B212" s="18"/>
      <c r="C212" s="18"/>
      <c r="D212" s="18"/>
      <c r="E212" s="18"/>
      <c r="F212" s="18"/>
      <c r="G212" s="78"/>
    </row>
    <row r="213" spans="1:7">
      <c r="A213" s="11"/>
      <c r="B213" s="14" t="s">
        <v>257</v>
      </c>
      <c r="C213" s="14"/>
      <c r="D213" s="14"/>
      <c r="E213" s="14"/>
      <c r="F213" s="14"/>
      <c r="G213" s="8"/>
    </row>
    <row r="214" spans="1:7">
      <c r="A214" s="12"/>
      <c r="B214" s="15"/>
      <c r="C214" s="15"/>
      <c r="D214" s="15"/>
      <c r="E214" s="15"/>
      <c r="F214" s="15"/>
      <c r="G214" s="13"/>
    </row>
    <row r="215" spans="1:7">
      <c r="A215" s="14"/>
      <c r="B215" s="14"/>
      <c r="C215" s="14"/>
      <c r="D215" s="14"/>
      <c r="E215" s="14"/>
      <c r="F215" s="14"/>
      <c r="G215" s="14"/>
    </row>
    <row r="216" spans="1:7">
      <c r="E216" s="337" t="s">
        <v>146</v>
      </c>
      <c r="F216" s="337"/>
      <c r="G216" s="337"/>
    </row>
    <row r="217" spans="1:7">
      <c r="E217" s="337" t="s">
        <v>147</v>
      </c>
      <c r="F217" s="337"/>
      <c r="G217" s="337"/>
    </row>
    <row r="218" spans="1:7">
      <c r="E218" s="337" t="s">
        <v>18</v>
      </c>
      <c r="F218" s="337"/>
      <c r="G218" s="337"/>
    </row>
    <row r="219" spans="1:7">
      <c r="E219" s="14"/>
      <c r="F219" s="14"/>
      <c r="G219" s="14"/>
    </row>
    <row r="220" spans="1:7">
      <c r="E220" s="337" t="s">
        <v>151</v>
      </c>
      <c r="F220" s="337"/>
      <c r="G220" s="337"/>
    </row>
    <row r="221" spans="1:7">
      <c r="E221" s="337" t="s">
        <v>150</v>
      </c>
      <c r="F221" s="337"/>
      <c r="G221" s="337"/>
    </row>
    <row r="222" spans="1:7">
      <c r="E222" s="337" t="s">
        <v>140</v>
      </c>
      <c r="F222" s="337"/>
      <c r="G222" s="337"/>
    </row>
    <row r="223" spans="1:7">
      <c r="E223" s="307"/>
      <c r="F223" s="307"/>
      <c r="G223" s="307"/>
    </row>
    <row r="224" spans="1:7">
      <c r="E224" s="307"/>
      <c r="F224" s="307"/>
      <c r="G224" s="307"/>
    </row>
    <row r="225" spans="1:7">
      <c r="E225" s="307"/>
      <c r="F225" s="307"/>
      <c r="G225" s="307"/>
    </row>
    <row r="226" spans="1:7">
      <c r="F226" s="35" t="s">
        <v>96</v>
      </c>
      <c r="G226" s="57" t="s">
        <v>296</v>
      </c>
    </row>
    <row r="227" spans="1:7">
      <c r="F227" s="35" t="s">
        <v>13</v>
      </c>
      <c r="G227" s="36" t="s">
        <v>274</v>
      </c>
    </row>
    <row r="228" spans="1:7">
      <c r="A228" s="317" t="s">
        <v>97</v>
      </c>
      <c r="B228" s="317"/>
      <c r="C228" s="317"/>
      <c r="D228" s="317"/>
      <c r="E228" s="317"/>
      <c r="F228" s="317"/>
      <c r="G228" s="317"/>
    </row>
    <row r="229" spans="1:7">
      <c r="A229" s="318" t="s">
        <v>28</v>
      </c>
      <c r="B229" s="318"/>
      <c r="C229" s="318"/>
      <c r="D229" s="318"/>
      <c r="E229" s="318"/>
      <c r="F229" s="318"/>
      <c r="G229" s="318"/>
    </row>
    <row r="230" spans="1:7">
      <c r="A230" s="349" t="s">
        <v>44</v>
      </c>
      <c r="B230" s="349"/>
      <c r="C230" s="349"/>
      <c r="D230" s="349"/>
      <c r="E230" s="33" t="s">
        <v>71</v>
      </c>
      <c r="F230" s="33" t="s">
        <v>26</v>
      </c>
      <c r="G230" s="34" t="s">
        <v>27</v>
      </c>
    </row>
    <row r="231" spans="1:7">
      <c r="A231" s="32" t="s">
        <v>29</v>
      </c>
      <c r="B231" s="14" t="s">
        <v>99</v>
      </c>
      <c r="C231" s="14"/>
      <c r="D231" s="14"/>
      <c r="E231" s="9">
        <v>111201</v>
      </c>
      <c r="F231" s="54">
        <v>115700.43</v>
      </c>
      <c r="G231" s="55"/>
    </row>
    <row r="232" spans="1:7">
      <c r="A232" s="11"/>
      <c r="B232" s="14" t="s">
        <v>298</v>
      </c>
      <c r="C232" s="14"/>
      <c r="D232" s="14"/>
      <c r="E232" s="9">
        <v>111202</v>
      </c>
      <c r="F232" s="56">
        <v>12627.81</v>
      </c>
      <c r="G232" s="55"/>
    </row>
    <row r="233" spans="1:7">
      <c r="A233" s="11"/>
      <c r="B233" s="14" t="s">
        <v>297</v>
      </c>
      <c r="C233" s="14"/>
      <c r="D233" s="14"/>
      <c r="E233" s="9">
        <v>111203</v>
      </c>
      <c r="F233" s="56">
        <v>4834450.32</v>
      </c>
      <c r="G233" s="55"/>
    </row>
    <row r="234" spans="1:7">
      <c r="A234" s="11"/>
      <c r="B234" s="21" t="s">
        <v>27</v>
      </c>
      <c r="C234" s="21"/>
      <c r="D234" s="14" t="s">
        <v>23</v>
      </c>
      <c r="E234" s="9">
        <v>400000</v>
      </c>
      <c r="F234" s="56"/>
      <c r="G234" s="60">
        <v>3872079.18</v>
      </c>
    </row>
    <row r="235" spans="1:7">
      <c r="A235" s="11"/>
      <c r="B235" s="14"/>
      <c r="C235" s="14"/>
      <c r="D235" s="14" t="s">
        <v>38</v>
      </c>
      <c r="E235" s="53">
        <v>215008</v>
      </c>
      <c r="F235" s="56"/>
      <c r="G235" s="55">
        <v>113135</v>
      </c>
    </row>
    <row r="236" spans="1:7">
      <c r="A236" s="11"/>
      <c r="B236" s="14"/>
      <c r="C236" s="14"/>
      <c r="D236" s="14" t="s">
        <v>299</v>
      </c>
      <c r="E236" s="53">
        <v>113100</v>
      </c>
      <c r="F236" s="56"/>
      <c r="G236" s="55">
        <v>800</v>
      </c>
    </row>
    <row r="237" spans="1:7">
      <c r="A237" s="11"/>
      <c r="B237" s="14"/>
      <c r="C237" s="14"/>
      <c r="D237" s="113" t="s">
        <v>56</v>
      </c>
      <c r="E237" s="53">
        <v>310000</v>
      </c>
      <c r="F237" s="56"/>
      <c r="G237" s="55">
        <v>976764.38</v>
      </c>
    </row>
    <row r="238" spans="1:7">
      <c r="A238" s="11"/>
      <c r="B238" s="14"/>
      <c r="C238" s="14"/>
      <c r="D238" s="113"/>
      <c r="E238" s="53"/>
      <c r="F238" s="56"/>
      <c r="G238" s="55"/>
    </row>
    <row r="239" spans="1:7">
      <c r="A239" s="11"/>
      <c r="B239" s="14"/>
      <c r="C239" s="14"/>
      <c r="D239" s="113"/>
      <c r="E239" s="53"/>
      <c r="F239" s="56"/>
      <c r="G239" s="55"/>
    </row>
    <row r="240" spans="1:7">
      <c r="A240" s="11"/>
      <c r="B240" s="14"/>
      <c r="C240" s="14"/>
      <c r="D240" s="113"/>
      <c r="E240" s="53"/>
      <c r="F240" s="56"/>
      <c r="G240" s="55"/>
    </row>
    <row r="241" spans="1:7">
      <c r="A241" s="11"/>
      <c r="B241" s="14"/>
      <c r="C241" s="14"/>
      <c r="D241" s="113"/>
      <c r="E241" s="53"/>
      <c r="F241" s="56"/>
      <c r="G241" s="55"/>
    </row>
    <row r="242" spans="1:7">
      <c r="A242" s="11"/>
      <c r="B242" s="14"/>
      <c r="C242" s="14"/>
      <c r="D242" s="14"/>
      <c r="E242" s="53"/>
      <c r="F242" s="56"/>
      <c r="G242" s="55"/>
    </row>
    <row r="243" spans="1:7">
      <c r="A243" s="11"/>
      <c r="B243" s="14"/>
      <c r="C243" s="14"/>
      <c r="D243" s="14"/>
      <c r="E243" s="53"/>
      <c r="F243" s="56"/>
      <c r="G243" s="55"/>
    </row>
    <row r="244" spans="1:7">
      <c r="A244" s="11"/>
      <c r="B244" s="14"/>
      <c r="C244" s="14"/>
      <c r="D244" s="14"/>
      <c r="E244" s="53"/>
      <c r="F244" s="56"/>
      <c r="G244" s="55"/>
    </row>
    <row r="245" spans="1:7">
      <c r="A245" s="11"/>
      <c r="B245" s="14"/>
      <c r="C245" s="14"/>
      <c r="D245" s="14"/>
      <c r="E245" s="5"/>
      <c r="F245" s="56"/>
      <c r="G245" s="55"/>
    </row>
    <row r="246" spans="1:7">
      <c r="A246" s="11"/>
      <c r="B246" s="14"/>
      <c r="C246" s="14"/>
      <c r="D246" s="14"/>
      <c r="E246" s="5"/>
      <c r="F246" s="88">
        <f>SUM(F231:F245)</f>
        <v>4962778.5600000005</v>
      </c>
      <c r="G246" s="88">
        <f>SUM(G231:G245)</f>
        <v>4962778.5600000005</v>
      </c>
    </row>
    <row r="247" spans="1:7">
      <c r="A247" s="32" t="s">
        <v>30</v>
      </c>
      <c r="B247" s="18"/>
      <c r="C247" s="18"/>
      <c r="D247" s="18"/>
      <c r="E247" s="18"/>
      <c r="F247" s="18"/>
      <c r="G247" s="78"/>
    </row>
    <row r="248" spans="1:7">
      <c r="A248" s="11"/>
      <c r="B248" s="14" t="s">
        <v>275</v>
      </c>
      <c r="C248" s="14"/>
      <c r="D248" s="14"/>
      <c r="E248" s="14"/>
      <c r="F248" s="14"/>
      <c r="G248" s="8"/>
    </row>
    <row r="249" spans="1:7">
      <c r="A249" s="350"/>
      <c r="B249" s="351"/>
      <c r="C249" s="351"/>
      <c r="D249" s="351"/>
      <c r="E249" s="351"/>
      <c r="F249" s="351"/>
      <c r="G249" s="13"/>
    </row>
    <row r="250" spans="1:7">
      <c r="A250" s="89"/>
      <c r="B250" s="89"/>
      <c r="C250" s="89"/>
      <c r="D250" s="89"/>
      <c r="E250" s="89"/>
      <c r="F250" s="89"/>
      <c r="G250" s="18"/>
    </row>
    <row r="251" spans="1:7">
      <c r="A251" s="181"/>
      <c r="B251" s="181"/>
      <c r="C251" s="303"/>
      <c r="D251" s="181"/>
      <c r="E251" s="181"/>
      <c r="F251" s="181"/>
      <c r="G251" s="14"/>
    </row>
    <row r="252" spans="1:7">
      <c r="A252" s="181"/>
      <c r="B252" s="181"/>
      <c r="C252" s="303"/>
      <c r="D252" s="181"/>
      <c r="E252" s="337" t="s">
        <v>146</v>
      </c>
      <c r="F252" s="337"/>
      <c r="G252" s="337"/>
    </row>
    <row r="253" spans="1:7">
      <c r="A253" s="181"/>
      <c r="B253" s="181"/>
      <c r="C253" s="303"/>
      <c r="D253" s="181"/>
      <c r="E253" s="337" t="s">
        <v>147</v>
      </c>
      <c r="F253" s="337"/>
      <c r="G253" s="337"/>
    </row>
    <row r="254" spans="1:7">
      <c r="A254" s="181"/>
      <c r="B254" s="181"/>
      <c r="C254" s="303"/>
      <c r="D254" s="181"/>
      <c r="E254" s="337" t="s">
        <v>18</v>
      </c>
      <c r="F254" s="337"/>
      <c r="G254" s="337"/>
    </row>
    <row r="255" spans="1:7">
      <c r="A255" s="181"/>
      <c r="B255" s="181"/>
      <c r="C255" s="303"/>
      <c r="D255" s="181"/>
      <c r="E255" s="14"/>
      <c r="F255" s="14"/>
      <c r="G255" s="14"/>
    </row>
    <row r="256" spans="1:7">
      <c r="A256" s="181"/>
      <c r="B256" s="181"/>
      <c r="C256" s="303"/>
      <c r="D256" s="181"/>
      <c r="E256" s="337" t="s">
        <v>151</v>
      </c>
      <c r="F256" s="337"/>
      <c r="G256" s="337"/>
    </row>
    <row r="257" spans="1:7">
      <c r="A257" s="181"/>
      <c r="B257" s="181"/>
      <c r="C257" s="303"/>
      <c r="D257" s="181"/>
      <c r="E257" s="337" t="s">
        <v>150</v>
      </c>
      <c r="F257" s="337"/>
      <c r="G257" s="337"/>
    </row>
    <row r="258" spans="1:7">
      <c r="A258" s="181"/>
      <c r="B258" s="181"/>
      <c r="C258" s="303"/>
      <c r="D258" s="181"/>
      <c r="E258" s="337" t="s">
        <v>140</v>
      </c>
      <c r="F258" s="337"/>
      <c r="G258" s="337"/>
    </row>
    <row r="259" spans="1:7">
      <c r="A259" s="307"/>
      <c r="B259" s="307"/>
      <c r="C259" s="307"/>
      <c r="D259" s="307"/>
      <c r="E259" s="307"/>
      <c r="F259" s="307"/>
      <c r="G259" s="307"/>
    </row>
    <row r="260" spans="1:7">
      <c r="A260" s="307"/>
      <c r="B260" s="307"/>
      <c r="C260" s="307"/>
      <c r="D260" s="307"/>
      <c r="E260" s="307"/>
      <c r="F260" s="307"/>
      <c r="G260" s="307"/>
    </row>
    <row r="261" spans="1:7">
      <c r="A261" s="307"/>
      <c r="B261" s="307"/>
      <c r="C261" s="307"/>
      <c r="D261" s="307"/>
      <c r="E261" s="307"/>
      <c r="F261" s="307"/>
      <c r="G261" s="307"/>
    </row>
    <row r="262" spans="1:7">
      <c r="A262" s="307"/>
      <c r="B262" s="307"/>
      <c r="C262" s="307"/>
      <c r="D262" s="307"/>
      <c r="E262" s="307"/>
      <c r="F262" s="307"/>
      <c r="G262" s="307"/>
    </row>
    <row r="263" spans="1:7" ht="20.100000000000001" customHeight="1">
      <c r="A263" s="14"/>
      <c r="B263" s="14"/>
      <c r="C263" s="14"/>
      <c r="D263" s="14"/>
      <c r="E263" s="14"/>
      <c r="F263" s="38" t="s">
        <v>96</v>
      </c>
      <c r="G263" s="57" t="s">
        <v>296</v>
      </c>
    </row>
    <row r="264" spans="1:7" ht="20.100000000000001" customHeight="1">
      <c r="F264" s="35" t="s">
        <v>13</v>
      </c>
      <c r="G264" s="36" t="s">
        <v>274</v>
      </c>
    </row>
    <row r="265" spans="1:7" ht="20.100000000000001" customHeight="1">
      <c r="A265" s="317" t="s">
        <v>97</v>
      </c>
      <c r="B265" s="317"/>
      <c r="C265" s="317"/>
      <c r="D265" s="317"/>
      <c r="E265" s="317"/>
      <c r="F265" s="317"/>
      <c r="G265" s="317"/>
    </row>
    <row r="266" spans="1:7" ht="20.100000000000001" customHeight="1">
      <c r="A266" s="318" t="s">
        <v>31</v>
      </c>
      <c r="B266" s="318"/>
      <c r="C266" s="318"/>
      <c r="D266" s="318"/>
      <c r="E266" s="318"/>
      <c r="F266" s="318"/>
      <c r="G266" s="318"/>
    </row>
    <row r="267" spans="1:7" ht="20.100000000000001" customHeight="1">
      <c r="A267" s="349" t="s">
        <v>44</v>
      </c>
      <c r="B267" s="349"/>
      <c r="C267" s="349"/>
      <c r="D267" s="349"/>
      <c r="E267" s="182" t="s">
        <v>71</v>
      </c>
      <c r="F267" s="33" t="s">
        <v>26</v>
      </c>
      <c r="G267" s="34" t="s">
        <v>27</v>
      </c>
    </row>
    <row r="268" spans="1:7" ht="20.100000000000001" customHeight="1">
      <c r="A268" s="59" t="s">
        <v>26</v>
      </c>
      <c r="B268" s="41" t="s">
        <v>300</v>
      </c>
      <c r="C268" s="41"/>
      <c r="D268" s="41"/>
      <c r="E268" s="45">
        <v>113100</v>
      </c>
      <c r="F268" s="58">
        <v>1010200</v>
      </c>
      <c r="G268" s="46"/>
    </row>
    <row r="269" spans="1:7" ht="20.100000000000001" customHeight="1">
      <c r="A269" s="59"/>
      <c r="B269" s="41" t="s">
        <v>58</v>
      </c>
      <c r="C269" s="41"/>
      <c r="D269" s="41"/>
      <c r="E269" s="44">
        <v>510000</v>
      </c>
      <c r="F269" s="46">
        <v>12468</v>
      </c>
      <c r="G269" s="46"/>
    </row>
    <row r="270" spans="1:7" ht="20.100000000000001" customHeight="1">
      <c r="A270" s="43"/>
      <c r="B270" s="41" t="s">
        <v>113</v>
      </c>
      <c r="C270" s="41"/>
      <c r="D270" s="41"/>
      <c r="E270" s="44">
        <v>521000</v>
      </c>
      <c r="F270" s="46">
        <v>293460</v>
      </c>
      <c r="G270" s="46"/>
    </row>
    <row r="271" spans="1:7" ht="20.100000000000001" customHeight="1">
      <c r="A271" s="43"/>
      <c r="B271" s="41" t="s">
        <v>114</v>
      </c>
      <c r="C271" s="41"/>
      <c r="D271" s="41"/>
      <c r="E271" s="44">
        <v>522000</v>
      </c>
      <c r="F271" s="46">
        <v>656353</v>
      </c>
      <c r="G271" s="46"/>
    </row>
    <row r="272" spans="1:7" ht="20.100000000000001" customHeight="1">
      <c r="A272" s="43"/>
      <c r="B272" s="41" t="s">
        <v>60</v>
      </c>
      <c r="C272" s="41"/>
      <c r="D272" s="41"/>
      <c r="E272" s="44">
        <v>531000</v>
      </c>
      <c r="F272" s="46">
        <v>25050</v>
      </c>
      <c r="G272" s="46"/>
    </row>
    <row r="273" spans="1:7" ht="20.100000000000001" customHeight="1">
      <c r="A273" s="43"/>
      <c r="B273" s="41" t="s">
        <v>61</v>
      </c>
      <c r="C273" s="41"/>
      <c r="D273" s="41"/>
      <c r="E273" s="44">
        <v>532000</v>
      </c>
      <c r="F273" s="46">
        <v>43610</v>
      </c>
      <c r="G273" s="46"/>
    </row>
    <row r="274" spans="1:7" ht="20.100000000000001" customHeight="1">
      <c r="A274" s="43"/>
      <c r="B274" s="41" t="s">
        <v>63</v>
      </c>
      <c r="C274" s="41"/>
      <c r="D274" s="41"/>
      <c r="E274" s="44">
        <v>534000</v>
      </c>
      <c r="F274" s="46">
        <v>37789.5</v>
      </c>
      <c r="G274" s="46"/>
    </row>
    <row r="275" spans="1:7" ht="20.100000000000001" customHeight="1">
      <c r="A275" s="43"/>
      <c r="B275" s="41" t="s">
        <v>54</v>
      </c>
      <c r="C275" s="41"/>
      <c r="D275" s="41"/>
      <c r="E275" s="44">
        <v>561000</v>
      </c>
      <c r="F275" s="46">
        <v>528000</v>
      </c>
      <c r="G275" s="46"/>
    </row>
    <row r="276" spans="1:7" ht="20.100000000000001" customHeight="1">
      <c r="A276" s="43"/>
      <c r="B276" s="41" t="s">
        <v>55</v>
      </c>
      <c r="C276" s="41"/>
      <c r="D276" s="41"/>
      <c r="E276" s="45">
        <v>211000</v>
      </c>
      <c r="F276" s="58">
        <v>1283157.1000000001</v>
      </c>
      <c r="G276" s="46"/>
    </row>
    <row r="277" spans="1:7" ht="20.100000000000001" customHeight="1">
      <c r="A277" s="43"/>
      <c r="B277" s="41" t="s">
        <v>37</v>
      </c>
      <c r="C277" s="41"/>
      <c r="D277" s="41"/>
      <c r="E277" s="45">
        <v>215001</v>
      </c>
      <c r="F277" s="46">
        <v>11555.17</v>
      </c>
      <c r="G277" s="46"/>
    </row>
    <row r="278" spans="1:7" ht="20.100000000000001" customHeight="1">
      <c r="A278" s="43"/>
      <c r="B278" s="41" t="s">
        <v>221</v>
      </c>
      <c r="C278" s="41"/>
      <c r="D278" s="41"/>
      <c r="E278" s="45">
        <v>215007</v>
      </c>
      <c r="F278" s="46">
        <v>458350</v>
      </c>
      <c r="G278" s="46"/>
    </row>
    <row r="279" spans="1:7" ht="20.100000000000001" customHeight="1">
      <c r="A279" s="43"/>
      <c r="B279" s="41" t="s">
        <v>38</v>
      </c>
      <c r="C279" s="41"/>
      <c r="D279" s="41"/>
      <c r="E279" s="45">
        <v>215008</v>
      </c>
      <c r="F279" s="58">
        <v>34050</v>
      </c>
      <c r="G279" s="46"/>
    </row>
    <row r="280" spans="1:7" ht="20.100000000000001" customHeight="1">
      <c r="A280" s="43"/>
      <c r="B280" s="41" t="s">
        <v>136</v>
      </c>
      <c r="C280" s="41"/>
      <c r="D280" s="41"/>
      <c r="E280" s="45">
        <v>215013</v>
      </c>
      <c r="F280" s="46">
        <v>9678</v>
      </c>
      <c r="G280" s="46"/>
    </row>
    <row r="281" spans="1:7" ht="20.100000000000001" customHeight="1">
      <c r="A281" s="43"/>
      <c r="B281" s="41" t="s">
        <v>56</v>
      </c>
      <c r="C281" s="41"/>
      <c r="D281" s="41"/>
      <c r="E281" s="45">
        <v>310000</v>
      </c>
      <c r="F281" s="58">
        <v>140000</v>
      </c>
      <c r="G281" s="46"/>
    </row>
    <row r="282" spans="1:7" ht="20.100000000000001" customHeight="1">
      <c r="A282" s="43"/>
      <c r="B282" s="41" t="s">
        <v>161</v>
      </c>
      <c r="C282" s="41"/>
      <c r="D282" s="41"/>
      <c r="E282" s="45">
        <v>7110300</v>
      </c>
      <c r="F282" s="58">
        <v>1710</v>
      </c>
      <c r="G282" s="46"/>
    </row>
    <row r="283" spans="1:7" ht="20.100000000000001" customHeight="1">
      <c r="A283" s="43"/>
      <c r="B283" s="41" t="s">
        <v>301</v>
      </c>
      <c r="C283" s="41"/>
      <c r="D283" s="41"/>
      <c r="E283" s="45">
        <v>7221000</v>
      </c>
      <c r="F283" s="58">
        <v>21900</v>
      </c>
      <c r="G283" s="46"/>
    </row>
    <row r="284" spans="1:7" ht="20.100000000000001" customHeight="1">
      <c r="A284" s="43"/>
      <c r="B284" s="41" t="s">
        <v>302</v>
      </c>
      <c r="C284" s="41"/>
      <c r="D284" s="41"/>
      <c r="E284" s="45">
        <v>7220700</v>
      </c>
      <c r="F284" s="58">
        <v>11200</v>
      </c>
      <c r="G284" s="46"/>
    </row>
    <row r="285" spans="1:7" ht="20.100000000000001" customHeight="1">
      <c r="A285" s="43"/>
      <c r="B285" s="41" t="s">
        <v>260</v>
      </c>
      <c r="C285" s="41"/>
      <c r="D285" s="41"/>
      <c r="E285" s="45">
        <v>7221000</v>
      </c>
      <c r="F285" s="58">
        <v>35670</v>
      </c>
      <c r="G285" s="46"/>
    </row>
    <row r="286" spans="1:7" ht="20.100000000000001" customHeight="1">
      <c r="A286" s="43"/>
      <c r="B286" s="41" t="s">
        <v>261</v>
      </c>
      <c r="C286" s="41"/>
      <c r="D286" s="41"/>
      <c r="E286" s="45">
        <v>7220700</v>
      </c>
      <c r="F286" s="58">
        <v>34200</v>
      </c>
      <c r="G286" s="46"/>
    </row>
    <row r="287" spans="1:7" ht="20.100000000000001" customHeight="1">
      <c r="A287" s="43"/>
      <c r="B287" s="41" t="s">
        <v>303</v>
      </c>
      <c r="C287" s="41"/>
      <c r="D287" s="41"/>
      <c r="E287" s="45">
        <v>7330600</v>
      </c>
      <c r="F287" s="58">
        <v>20000</v>
      </c>
      <c r="G287" s="46"/>
    </row>
    <row r="288" spans="1:7" ht="20.100000000000001" customHeight="1">
      <c r="A288" s="43"/>
      <c r="B288" s="37" t="s">
        <v>27</v>
      </c>
      <c r="C288" s="37"/>
      <c r="D288" s="41" t="s">
        <v>106</v>
      </c>
      <c r="E288" s="45">
        <v>111201</v>
      </c>
      <c r="F288" s="46"/>
      <c r="G288" s="46">
        <v>4646818.96</v>
      </c>
    </row>
    <row r="289" spans="1:7" ht="20.100000000000001" customHeight="1">
      <c r="A289" s="43"/>
      <c r="B289" s="41"/>
      <c r="C289" s="41"/>
      <c r="D289" s="41" t="s">
        <v>39</v>
      </c>
      <c r="E289" s="45">
        <v>230102</v>
      </c>
      <c r="F289" s="46"/>
      <c r="G289" s="46">
        <v>13354.81</v>
      </c>
    </row>
    <row r="290" spans="1:7" ht="20.100000000000001" customHeight="1">
      <c r="A290" s="43"/>
      <c r="B290" s="41"/>
      <c r="C290" s="41"/>
      <c r="D290" s="41" t="s">
        <v>136</v>
      </c>
      <c r="E290" s="44">
        <v>230199</v>
      </c>
      <c r="F290" s="46"/>
      <c r="G290" s="46">
        <v>8227</v>
      </c>
    </row>
    <row r="291" spans="1:7" ht="20.100000000000001" customHeight="1">
      <c r="A291" s="43"/>
      <c r="B291" s="41"/>
      <c r="C291" s="41"/>
      <c r="D291" s="63"/>
      <c r="E291" s="42"/>
      <c r="F291" s="90">
        <f>SUM(F268:F290)</f>
        <v>4668400.7699999996</v>
      </c>
      <c r="G291" s="90">
        <f>SUM(G268:G290)</f>
        <v>4668400.7699999996</v>
      </c>
    </row>
    <row r="292" spans="1:7" ht="20.100000000000001" customHeight="1">
      <c r="A292" s="32" t="s">
        <v>30</v>
      </c>
      <c r="B292" s="47"/>
      <c r="C292" s="47"/>
      <c r="D292" s="47"/>
      <c r="E292" s="47"/>
      <c r="F292" s="47"/>
      <c r="G292" s="91"/>
    </row>
    <row r="293" spans="1:7" ht="20.100000000000001" customHeight="1">
      <c r="A293" s="43"/>
      <c r="B293" s="41" t="s">
        <v>276</v>
      </c>
      <c r="C293" s="41"/>
      <c r="D293" s="41"/>
      <c r="E293" s="41"/>
      <c r="F293" s="41"/>
      <c r="G293" s="50"/>
    </row>
    <row r="294" spans="1:7" ht="20.100000000000001" customHeight="1">
      <c r="A294" s="48"/>
      <c r="B294" s="49"/>
      <c r="C294" s="49"/>
      <c r="D294" s="49"/>
      <c r="E294" s="49"/>
      <c r="F294" s="49"/>
      <c r="G294" s="51"/>
    </row>
    <row r="295" spans="1:7" ht="20.100000000000001" customHeight="1">
      <c r="A295" s="47"/>
      <c r="B295" s="47"/>
      <c r="C295" s="47"/>
      <c r="D295" s="47"/>
      <c r="E295" s="47"/>
      <c r="F295" s="47"/>
      <c r="G295" s="47"/>
    </row>
    <row r="296" spans="1:7" ht="20.100000000000001" customHeight="1">
      <c r="A296" s="41"/>
      <c r="B296" s="41"/>
      <c r="C296" s="41"/>
      <c r="D296" s="41"/>
      <c r="E296" s="337" t="s">
        <v>146</v>
      </c>
      <c r="F296" s="337"/>
      <c r="G296" s="337"/>
    </row>
    <row r="297" spans="1:7" ht="20.100000000000001" customHeight="1">
      <c r="A297" s="41"/>
      <c r="B297" s="41"/>
      <c r="C297" s="41"/>
      <c r="D297" s="41"/>
      <c r="E297" s="337" t="s">
        <v>147</v>
      </c>
      <c r="F297" s="337"/>
      <c r="G297" s="337"/>
    </row>
    <row r="298" spans="1:7" ht="20.100000000000001" customHeight="1">
      <c r="A298" s="41"/>
      <c r="B298" s="41"/>
      <c r="C298" s="41"/>
      <c r="D298" s="41"/>
      <c r="E298" s="14"/>
      <c r="F298" s="14"/>
      <c r="G298" s="14"/>
    </row>
    <row r="299" spans="1:7" ht="20.100000000000001" customHeight="1">
      <c r="A299" s="41"/>
      <c r="B299" s="41"/>
      <c r="C299" s="41"/>
      <c r="D299" s="41"/>
      <c r="E299" s="337" t="s">
        <v>151</v>
      </c>
      <c r="F299" s="337"/>
      <c r="G299" s="337"/>
    </row>
    <row r="300" spans="1:7" ht="20.100000000000001" customHeight="1">
      <c r="A300" s="41"/>
      <c r="B300" s="41"/>
      <c r="C300" s="41"/>
      <c r="D300" s="41"/>
      <c r="E300" s="337" t="s">
        <v>150</v>
      </c>
      <c r="F300" s="337"/>
      <c r="G300" s="337"/>
    </row>
    <row r="301" spans="1:7" ht="20.100000000000001" customHeight="1">
      <c r="A301" s="41"/>
      <c r="B301" s="41"/>
      <c r="C301" s="41"/>
      <c r="D301" s="41"/>
      <c r="E301" s="307"/>
      <c r="F301" s="307"/>
      <c r="G301" s="307"/>
    </row>
    <row r="302" spans="1:7" ht="20.100000000000001" customHeight="1">
      <c r="A302" s="41"/>
      <c r="B302" s="41"/>
      <c r="C302" s="41"/>
      <c r="D302" s="41"/>
      <c r="E302" s="307"/>
      <c r="F302" s="307"/>
      <c r="G302" s="307"/>
    </row>
    <row r="303" spans="1:7" ht="20.100000000000001" customHeight="1">
      <c r="A303" s="41"/>
      <c r="B303" s="41"/>
      <c r="C303" s="41"/>
      <c r="D303" s="41"/>
      <c r="E303" s="307"/>
      <c r="F303" s="307"/>
      <c r="G303" s="307"/>
    </row>
    <row r="304" spans="1:7">
      <c r="A304" s="41"/>
      <c r="B304" s="41"/>
      <c r="C304" s="41"/>
      <c r="D304" s="41"/>
      <c r="E304" s="41"/>
      <c r="F304" s="38" t="s">
        <v>96</v>
      </c>
      <c r="G304" s="57" t="s">
        <v>296</v>
      </c>
    </row>
    <row r="305" spans="1:7">
      <c r="A305" s="41"/>
      <c r="B305" s="41"/>
      <c r="C305" s="41"/>
      <c r="D305" s="41"/>
      <c r="E305" s="41"/>
      <c r="F305" s="38" t="s">
        <v>13</v>
      </c>
      <c r="G305" s="36" t="s">
        <v>274</v>
      </c>
    </row>
    <row r="306" spans="1:7">
      <c r="A306" s="317" t="s">
        <v>97</v>
      </c>
      <c r="B306" s="317"/>
      <c r="C306" s="317"/>
      <c r="D306" s="317"/>
      <c r="E306" s="317"/>
      <c r="F306" s="317"/>
      <c r="G306" s="317"/>
    </row>
    <row r="307" spans="1:7">
      <c r="A307" s="318" t="s">
        <v>32</v>
      </c>
      <c r="B307" s="318"/>
      <c r="C307" s="318"/>
      <c r="D307" s="318"/>
      <c r="E307" s="318"/>
      <c r="F307" s="318"/>
      <c r="G307" s="318"/>
    </row>
    <row r="308" spans="1:7">
      <c r="A308" s="349" t="s">
        <v>44</v>
      </c>
      <c r="B308" s="349"/>
      <c r="C308" s="349"/>
      <c r="D308" s="349"/>
      <c r="E308" s="33" t="s">
        <v>71</v>
      </c>
      <c r="F308" s="33" t="s">
        <v>26</v>
      </c>
      <c r="G308" s="182" t="s">
        <v>27</v>
      </c>
    </row>
    <row r="309" spans="1:7">
      <c r="A309" s="32" t="s">
        <v>26</v>
      </c>
      <c r="B309" s="18" t="s">
        <v>23</v>
      </c>
      <c r="C309" s="18"/>
      <c r="D309" s="18"/>
      <c r="E309" s="16">
        <v>400000</v>
      </c>
      <c r="F309" s="60">
        <v>3872079.18</v>
      </c>
      <c r="G309" s="17"/>
    </row>
    <row r="310" spans="1:7">
      <c r="A310" s="59"/>
      <c r="B310" s="21" t="s">
        <v>27</v>
      </c>
      <c r="C310" s="21"/>
      <c r="D310" s="113" t="s">
        <v>304</v>
      </c>
      <c r="E310" s="53">
        <v>412128</v>
      </c>
      <c r="F310" s="60"/>
      <c r="G310" s="6">
        <v>50</v>
      </c>
    </row>
    <row r="311" spans="1:7">
      <c r="A311" s="59"/>
      <c r="B311" s="14"/>
      <c r="C311" s="14"/>
      <c r="D311" s="14" t="s">
        <v>305</v>
      </c>
      <c r="E311" s="9">
        <v>413003</v>
      </c>
      <c r="F311" s="60"/>
      <c r="G311" s="6">
        <v>12627.81</v>
      </c>
    </row>
    <row r="312" spans="1:7">
      <c r="A312" s="59"/>
      <c r="B312" s="14"/>
      <c r="C312" s="14"/>
      <c r="D312" s="14" t="s">
        <v>306</v>
      </c>
      <c r="E312" s="9">
        <v>415999</v>
      </c>
      <c r="F312" s="60"/>
      <c r="G312" s="6">
        <v>400</v>
      </c>
    </row>
    <row r="313" spans="1:7">
      <c r="A313" s="59"/>
      <c r="B313" s="14"/>
      <c r="C313" s="14"/>
      <c r="D313" s="14" t="s">
        <v>134</v>
      </c>
      <c r="E313" s="9">
        <v>421002</v>
      </c>
      <c r="F313" s="60"/>
      <c r="G313" s="6">
        <v>678269.36</v>
      </c>
    </row>
    <row r="314" spans="1:7">
      <c r="A314" s="59"/>
      <c r="B314" s="14"/>
      <c r="C314" s="14"/>
      <c r="D314" s="14" t="s">
        <v>288</v>
      </c>
      <c r="E314" s="9">
        <v>421004</v>
      </c>
      <c r="F314" s="60"/>
      <c r="G314" s="6">
        <v>291220.78999999998</v>
      </c>
    </row>
    <row r="315" spans="1:7">
      <c r="A315" s="59"/>
      <c r="B315" s="14"/>
      <c r="C315" s="14"/>
      <c r="D315" s="14" t="s">
        <v>102</v>
      </c>
      <c r="E315" s="9">
        <v>421006</v>
      </c>
      <c r="F315" s="60"/>
      <c r="G315" s="6">
        <v>150943.09</v>
      </c>
    </row>
    <row r="316" spans="1:7">
      <c r="A316" s="11"/>
      <c r="B316" s="21" t="s">
        <v>160</v>
      </c>
      <c r="C316" s="21"/>
      <c r="D316" s="14" t="s">
        <v>103</v>
      </c>
      <c r="E316" s="9">
        <v>421007</v>
      </c>
      <c r="F316" s="6"/>
      <c r="G316" s="60">
        <v>284023.13</v>
      </c>
    </row>
    <row r="317" spans="1:7">
      <c r="A317" s="11"/>
      <c r="B317" s="21"/>
      <c r="C317" s="21"/>
      <c r="D317" s="3" t="s">
        <v>100</v>
      </c>
      <c r="E317" s="9">
        <v>421015</v>
      </c>
      <c r="F317" s="6"/>
      <c r="G317" s="60">
        <v>57145</v>
      </c>
    </row>
    <row r="318" spans="1:7">
      <c r="A318" s="11"/>
      <c r="B318" s="21"/>
      <c r="C318" s="21"/>
      <c r="D318" s="3" t="s">
        <v>289</v>
      </c>
      <c r="E318" s="9">
        <v>441001</v>
      </c>
      <c r="F318" s="6"/>
      <c r="G318" s="60">
        <v>1622200</v>
      </c>
    </row>
    <row r="319" spans="1:7">
      <c r="A319" s="11"/>
      <c r="B319" s="21"/>
      <c r="C319" s="21"/>
      <c r="D319" s="3" t="s">
        <v>290</v>
      </c>
      <c r="E319" s="9">
        <v>441001</v>
      </c>
      <c r="F319" s="6"/>
      <c r="G319" s="60">
        <v>775200</v>
      </c>
    </row>
    <row r="320" spans="1:7">
      <c r="A320" s="11"/>
      <c r="B320" s="21"/>
      <c r="C320" s="21"/>
      <c r="D320" s="3"/>
      <c r="E320" s="9"/>
      <c r="F320" s="6"/>
      <c r="G320" s="60"/>
    </row>
    <row r="321" spans="1:7">
      <c r="A321" s="11"/>
      <c r="B321" s="21"/>
      <c r="C321" s="21"/>
      <c r="D321" s="3"/>
      <c r="E321" s="9"/>
      <c r="F321" s="6"/>
      <c r="G321" s="60"/>
    </row>
    <row r="322" spans="1:7">
      <c r="A322" s="11"/>
      <c r="B322" s="21"/>
      <c r="C322" s="21"/>
      <c r="D322" s="3"/>
      <c r="E322" s="9"/>
      <c r="F322" s="6"/>
      <c r="G322" s="60"/>
    </row>
    <row r="323" spans="1:7">
      <c r="A323" s="11"/>
      <c r="B323" s="21"/>
      <c r="C323" s="21"/>
      <c r="D323" s="14"/>
      <c r="E323" s="9"/>
      <c r="F323" s="6"/>
      <c r="G323" s="60"/>
    </row>
    <row r="324" spans="1:7">
      <c r="A324" s="11"/>
      <c r="B324" s="21"/>
      <c r="C324" s="21"/>
      <c r="D324" s="14"/>
      <c r="E324" s="9"/>
      <c r="F324" s="6"/>
      <c r="G324" s="60"/>
    </row>
    <row r="325" spans="1:7">
      <c r="A325" s="11"/>
      <c r="B325" s="14"/>
      <c r="C325" s="14"/>
      <c r="D325" s="14"/>
      <c r="E325" s="5"/>
      <c r="F325" s="85">
        <f>SUM(F309:F324)</f>
        <v>3872079.18</v>
      </c>
      <c r="G325" s="85">
        <f>SUM(G310:G324)</f>
        <v>3872079.18</v>
      </c>
    </row>
    <row r="326" spans="1:7">
      <c r="A326" s="86" t="s">
        <v>30</v>
      </c>
      <c r="B326" s="18"/>
      <c r="C326" s="18"/>
      <c r="D326" s="18"/>
      <c r="E326" s="18"/>
      <c r="F326" s="18"/>
      <c r="G326" s="78"/>
    </row>
    <row r="327" spans="1:7">
      <c r="A327" s="11"/>
      <c r="B327" s="14" t="s">
        <v>277</v>
      </c>
      <c r="C327" s="14"/>
      <c r="D327" s="14"/>
      <c r="E327" s="14"/>
      <c r="F327" s="14"/>
      <c r="G327" s="8"/>
    </row>
    <row r="328" spans="1:7">
      <c r="A328" s="12"/>
      <c r="B328" s="15"/>
      <c r="C328" s="15"/>
      <c r="D328" s="15"/>
      <c r="E328" s="15"/>
      <c r="F328" s="15"/>
      <c r="G328" s="13"/>
    </row>
    <row r="329" spans="1:7">
      <c r="A329" s="14"/>
      <c r="B329" s="14"/>
      <c r="C329" s="14"/>
      <c r="D329" s="14"/>
      <c r="E329" s="14"/>
      <c r="F329" s="14"/>
      <c r="G329" s="14"/>
    </row>
    <row r="330" spans="1:7">
      <c r="E330" s="337" t="s">
        <v>146</v>
      </c>
      <c r="F330" s="337"/>
      <c r="G330" s="337"/>
    </row>
    <row r="331" spans="1:7">
      <c r="E331" s="337" t="s">
        <v>147</v>
      </c>
      <c r="F331" s="337"/>
      <c r="G331" s="337"/>
    </row>
    <row r="332" spans="1:7">
      <c r="E332" s="337" t="s">
        <v>18</v>
      </c>
      <c r="F332" s="337"/>
      <c r="G332" s="337"/>
    </row>
    <row r="333" spans="1:7">
      <c r="E333" s="14"/>
      <c r="F333" s="14"/>
      <c r="G333" s="14"/>
    </row>
    <row r="334" spans="1:7">
      <c r="E334" s="337" t="s">
        <v>151</v>
      </c>
      <c r="F334" s="337"/>
      <c r="G334" s="337"/>
    </row>
    <row r="335" spans="1:7">
      <c r="E335" s="337" t="s">
        <v>150</v>
      </c>
      <c r="F335" s="337"/>
      <c r="G335" s="337"/>
    </row>
    <row r="336" spans="1:7">
      <c r="E336" s="337" t="s">
        <v>140</v>
      </c>
      <c r="F336" s="337"/>
      <c r="G336" s="337"/>
    </row>
    <row r="337" spans="1:7">
      <c r="E337" s="307"/>
      <c r="F337" s="307"/>
      <c r="G337" s="307"/>
    </row>
    <row r="338" spans="1:7">
      <c r="E338" s="307"/>
      <c r="F338" s="307"/>
      <c r="G338" s="307"/>
    </row>
    <row r="339" spans="1:7">
      <c r="E339" s="307"/>
      <c r="F339" s="307"/>
      <c r="G339" s="307"/>
    </row>
    <row r="340" spans="1:7">
      <c r="F340" s="35" t="s">
        <v>96</v>
      </c>
      <c r="G340" s="57" t="s">
        <v>278</v>
      </c>
    </row>
    <row r="341" spans="1:7">
      <c r="F341" s="35" t="s">
        <v>13</v>
      </c>
      <c r="G341" s="36" t="s">
        <v>279</v>
      </c>
    </row>
    <row r="342" spans="1:7">
      <c r="A342" s="317" t="s">
        <v>97</v>
      </c>
      <c r="B342" s="317"/>
      <c r="C342" s="317"/>
      <c r="D342" s="317"/>
      <c r="E342" s="317"/>
      <c r="F342" s="317"/>
      <c r="G342" s="317"/>
    </row>
    <row r="343" spans="1:7">
      <c r="A343" s="318" t="s">
        <v>28</v>
      </c>
      <c r="B343" s="318"/>
      <c r="C343" s="318"/>
      <c r="D343" s="318"/>
      <c r="E343" s="318"/>
      <c r="F343" s="318"/>
      <c r="G343" s="318"/>
    </row>
    <row r="344" spans="1:7">
      <c r="A344" s="349" t="s">
        <v>44</v>
      </c>
      <c r="B344" s="349"/>
      <c r="C344" s="349"/>
      <c r="D344" s="349"/>
      <c r="E344" s="33" t="s">
        <v>71</v>
      </c>
      <c r="F344" s="33" t="s">
        <v>26</v>
      </c>
      <c r="G344" s="34" t="s">
        <v>27</v>
      </c>
    </row>
    <row r="345" spans="1:7">
      <c r="A345" s="32" t="s">
        <v>29</v>
      </c>
      <c r="B345" s="14" t="s">
        <v>99</v>
      </c>
      <c r="C345" s="14"/>
      <c r="D345" s="14"/>
      <c r="E345" s="9">
        <v>111201</v>
      </c>
      <c r="F345" s="54">
        <v>251331.7</v>
      </c>
      <c r="G345" s="55"/>
    </row>
    <row r="346" spans="1:7">
      <c r="A346" s="59"/>
      <c r="B346" s="14" t="s">
        <v>311</v>
      </c>
      <c r="C346" s="14"/>
      <c r="D346" s="14"/>
      <c r="E346" s="9">
        <v>111201</v>
      </c>
      <c r="F346" s="54">
        <v>14332.04</v>
      </c>
      <c r="G346" s="55"/>
    </row>
    <row r="347" spans="1:7">
      <c r="A347" s="11"/>
      <c r="B347" s="14" t="s">
        <v>98</v>
      </c>
      <c r="C347" s="14"/>
      <c r="D347" s="14"/>
      <c r="E347" s="9">
        <v>111203</v>
      </c>
      <c r="F347" s="56">
        <v>6358252.2999999998</v>
      </c>
      <c r="G347" s="55"/>
    </row>
    <row r="348" spans="1:7">
      <c r="A348" s="11"/>
      <c r="B348" s="14" t="s">
        <v>129</v>
      </c>
      <c r="C348" s="14"/>
      <c r="D348" s="14"/>
      <c r="E348" s="9">
        <v>111100</v>
      </c>
      <c r="F348" s="56">
        <v>21966</v>
      </c>
      <c r="G348" s="55"/>
    </row>
    <row r="349" spans="1:7">
      <c r="A349" s="11"/>
      <c r="B349" s="21" t="s">
        <v>27</v>
      </c>
      <c r="C349" s="21"/>
      <c r="D349" s="14" t="s">
        <v>23</v>
      </c>
      <c r="E349" s="9">
        <v>400000</v>
      </c>
      <c r="F349" s="56"/>
      <c r="G349" s="60">
        <v>6497272.1100000003</v>
      </c>
    </row>
    <row r="350" spans="1:7">
      <c r="A350" s="11"/>
      <c r="B350" s="21"/>
      <c r="C350" s="21"/>
      <c r="D350" s="14" t="s">
        <v>129</v>
      </c>
      <c r="E350" s="9">
        <v>111100</v>
      </c>
      <c r="F350" s="56"/>
      <c r="G350" s="80">
        <v>21777</v>
      </c>
    </row>
    <row r="351" spans="1:7">
      <c r="A351" s="11"/>
      <c r="B351" s="21"/>
      <c r="C351" s="21"/>
      <c r="D351" s="14" t="s">
        <v>230</v>
      </c>
      <c r="E351" s="53">
        <v>113302</v>
      </c>
      <c r="F351" s="56"/>
      <c r="G351" s="55">
        <v>218</v>
      </c>
    </row>
    <row r="352" spans="1:7">
      <c r="A352" s="11"/>
      <c r="B352" s="14"/>
      <c r="C352" s="14"/>
      <c r="D352" s="14" t="s">
        <v>38</v>
      </c>
      <c r="E352" s="53">
        <v>215008</v>
      </c>
      <c r="F352" s="56"/>
      <c r="G352" s="55">
        <v>101457</v>
      </c>
    </row>
    <row r="353" spans="1:7">
      <c r="A353" s="11"/>
      <c r="B353" s="14"/>
      <c r="C353" s="14"/>
      <c r="D353" s="14" t="s">
        <v>310</v>
      </c>
      <c r="E353" s="53">
        <v>215014</v>
      </c>
      <c r="F353" s="56"/>
      <c r="G353" s="55">
        <v>13000</v>
      </c>
    </row>
    <row r="354" spans="1:7">
      <c r="A354" s="11"/>
      <c r="B354" s="14"/>
      <c r="C354" s="14"/>
      <c r="D354" s="14" t="s">
        <v>299</v>
      </c>
      <c r="E354" s="53">
        <v>113100</v>
      </c>
      <c r="F354" s="56"/>
      <c r="G354" s="55">
        <v>700</v>
      </c>
    </row>
    <row r="355" spans="1:7">
      <c r="A355" s="11"/>
      <c r="B355" s="14"/>
      <c r="C355" s="14"/>
      <c r="D355" s="14" t="s">
        <v>309</v>
      </c>
      <c r="E355" s="53">
        <v>113100</v>
      </c>
      <c r="F355" s="56"/>
      <c r="G355" s="55">
        <v>3200</v>
      </c>
    </row>
    <row r="356" spans="1:7">
      <c r="A356" s="11"/>
      <c r="B356" s="14"/>
      <c r="C356" s="14"/>
      <c r="D356" s="113" t="s">
        <v>56</v>
      </c>
      <c r="E356" s="53">
        <v>310000</v>
      </c>
      <c r="F356" s="56"/>
      <c r="G356" s="55">
        <v>8257.93</v>
      </c>
    </row>
    <row r="357" spans="1:7">
      <c r="A357" s="11"/>
      <c r="B357" s="14"/>
      <c r="C357" s="14"/>
      <c r="D357" s="14"/>
      <c r="E357" s="53"/>
      <c r="F357" s="56"/>
      <c r="G357" s="55"/>
    </row>
    <row r="358" spans="1:7">
      <c r="A358" s="11"/>
      <c r="B358" s="14"/>
      <c r="C358" s="14"/>
      <c r="D358" s="14"/>
      <c r="E358" s="53"/>
      <c r="F358" s="56"/>
      <c r="G358" s="55"/>
    </row>
    <row r="359" spans="1:7">
      <c r="A359" s="11"/>
      <c r="B359" s="14"/>
      <c r="C359" s="14"/>
      <c r="D359" s="14"/>
      <c r="E359" s="5"/>
      <c r="F359" s="56"/>
      <c r="G359" s="55"/>
    </row>
    <row r="360" spans="1:7">
      <c r="A360" s="11"/>
      <c r="B360" s="14"/>
      <c r="C360" s="14"/>
      <c r="D360" s="14"/>
      <c r="E360" s="5"/>
      <c r="F360" s="88">
        <f>SUM(F345:F359)</f>
        <v>6645882.04</v>
      </c>
      <c r="G360" s="88">
        <f>SUM(G345:G359)</f>
        <v>6645882.04</v>
      </c>
    </row>
    <row r="361" spans="1:7">
      <c r="A361" s="32" t="s">
        <v>30</v>
      </c>
      <c r="B361" s="18"/>
      <c r="C361" s="18"/>
      <c r="D361" s="18"/>
      <c r="E361" s="18"/>
      <c r="F361" s="18"/>
      <c r="G361" s="78"/>
    </row>
    <row r="362" spans="1:7">
      <c r="A362" s="11"/>
      <c r="B362" s="14" t="s">
        <v>280</v>
      </c>
      <c r="C362" s="14"/>
      <c r="D362" s="14"/>
      <c r="E362" s="14"/>
      <c r="F362" s="14"/>
      <c r="G362" s="8"/>
    </row>
    <row r="363" spans="1:7">
      <c r="A363" s="350"/>
      <c r="B363" s="351"/>
      <c r="C363" s="351"/>
      <c r="D363" s="351"/>
      <c r="E363" s="351"/>
      <c r="F363" s="351"/>
      <c r="G363" s="13"/>
    </row>
    <row r="364" spans="1:7">
      <c r="A364" s="89"/>
      <c r="B364" s="89"/>
      <c r="C364" s="89"/>
      <c r="D364" s="89"/>
      <c r="E364" s="89"/>
      <c r="F364" s="89"/>
      <c r="G364" s="18"/>
    </row>
    <row r="365" spans="1:7">
      <c r="A365" s="181"/>
      <c r="B365" s="181"/>
      <c r="C365" s="303"/>
      <c r="D365" s="181"/>
      <c r="E365" s="181"/>
      <c r="F365" s="181"/>
      <c r="G365" s="14"/>
    </row>
    <row r="366" spans="1:7">
      <c r="A366" s="181"/>
      <c r="B366" s="181"/>
      <c r="C366" s="303"/>
      <c r="D366" s="181"/>
      <c r="E366" s="337" t="s">
        <v>146</v>
      </c>
      <c r="F366" s="337"/>
      <c r="G366" s="337"/>
    </row>
    <row r="367" spans="1:7">
      <c r="A367" s="181"/>
      <c r="B367" s="181"/>
      <c r="C367" s="303"/>
      <c r="D367" s="181"/>
      <c r="E367" s="337" t="s">
        <v>147</v>
      </c>
      <c r="F367" s="337"/>
      <c r="G367" s="337"/>
    </row>
    <row r="368" spans="1:7">
      <c r="A368" s="181"/>
      <c r="B368" s="181"/>
      <c r="C368" s="303"/>
      <c r="D368" s="181"/>
      <c r="E368" s="337" t="s">
        <v>18</v>
      </c>
      <c r="F368" s="337"/>
      <c r="G368" s="337"/>
    </row>
    <row r="369" spans="1:7">
      <c r="A369" s="181"/>
      <c r="B369" s="181"/>
      <c r="C369" s="303"/>
      <c r="D369" s="181"/>
      <c r="E369" s="14"/>
      <c r="F369" s="14"/>
      <c r="G369" s="14"/>
    </row>
    <row r="370" spans="1:7">
      <c r="A370" s="181"/>
      <c r="B370" s="181"/>
      <c r="C370" s="303"/>
      <c r="D370" s="181"/>
      <c r="E370" s="337" t="s">
        <v>151</v>
      </c>
      <c r="F370" s="337"/>
      <c r="G370" s="337"/>
    </row>
    <row r="371" spans="1:7">
      <c r="A371" s="181"/>
      <c r="B371" s="181"/>
      <c r="C371" s="303"/>
      <c r="D371" s="181"/>
      <c r="E371" s="337" t="s">
        <v>150</v>
      </c>
      <c r="F371" s="337"/>
      <c r="G371" s="337"/>
    </row>
    <row r="372" spans="1:7">
      <c r="A372" s="181"/>
      <c r="B372" s="181"/>
      <c r="C372" s="303"/>
      <c r="D372" s="181"/>
      <c r="E372" s="337" t="s">
        <v>140</v>
      </c>
      <c r="F372" s="337"/>
      <c r="G372" s="337"/>
    </row>
    <row r="373" spans="1:7">
      <c r="A373" s="307"/>
      <c r="B373" s="307"/>
      <c r="C373" s="307"/>
      <c r="D373" s="307"/>
      <c r="E373" s="307"/>
      <c r="F373" s="307"/>
      <c r="G373" s="307"/>
    </row>
    <row r="374" spans="1:7">
      <c r="A374" s="307"/>
      <c r="B374" s="307"/>
      <c r="C374" s="307"/>
      <c r="D374" s="307"/>
      <c r="E374" s="307"/>
      <c r="F374" s="307"/>
      <c r="G374" s="307"/>
    </row>
    <row r="375" spans="1:7">
      <c r="A375" s="307"/>
      <c r="B375" s="307"/>
      <c r="C375" s="307"/>
      <c r="D375" s="307"/>
      <c r="E375" s="307"/>
      <c r="F375" s="307"/>
      <c r="G375" s="307"/>
    </row>
    <row r="376" spans="1:7">
      <c r="A376" s="307"/>
      <c r="B376" s="307"/>
      <c r="C376" s="307"/>
      <c r="D376" s="307"/>
      <c r="E376" s="307"/>
      <c r="F376" s="307"/>
      <c r="G376" s="307"/>
    </row>
    <row r="377" spans="1:7" ht="18.95" customHeight="1">
      <c r="A377" s="14"/>
      <c r="B377" s="14"/>
      <c r="C377" s="14"/>
      <c r="D377" s="14"/>
      <c r="E377" s="14"/>
      <c r="F377" s="38" t="s">
        <v>96</v>
      </c>
      <c r="G377" s="57" t="s">
        <v>278</v>
      </c>
    </row>
    <row r="378" spans="1:7" ht="18.95" customHeight="1">
      <c r="F378" s="35" t="s">
        <v>13</v>
      </c>
      <c r="G378" s="36" t="s">
        <v>279</v>
      </c>
    </row>
    <row r="379" spans="1:7" ht="18.95" customHeight="1">
      <c r="A379" s="317" t="s">
        <v>97</v>
      </c>
      <c r="B379" s="317"/>
      <c r="C379" s="317"/>
      <c r="D379" s="317"/>
      <c r="E379" s="317"/>
      <c r="F379" s="317"/>
      <c r="G379" s="317"/>
    </row>
    <row r="380" spans="1:7" ht="18.95" customHeight="1">
      <c r="A380" s="318" t="s">
        <v>31</v>
      </c>
      <c r="B380" s="318"/>
      <c r="C380" s="318"/>
      <c r="D380" s="318"/>
      <c r="E380" s="318"/>
      <c r="F380" s="318"/>
      <c r="G380" s="318"/>
    </row>
    <row r="381" spans="1:7" ht="18.95" customHeight="1">
      <c r="A381" s="349" t="s">
        <v>44</v>
      </c>
      <c r="B381" s="349"/>
      <c r="C381" s="349"/>
      <c r="D381" s="349"/>
      <c r="E381" s="182" t="s">
        <v>71</v>
      </c>
      <c r="F381" s="33" t="s">
        <v>26</v>
      </c>
      <c r="G381" s="34" t="s">
        <v>27</v>
      </c>
    </row>
    <row r="382" spans="1:7" ht="18.95" customHeight="1">
      <c r="A382" s="59" t="s">
        <v>26</v>
      </c>
      <c r="B382" s="41" t="s">
        <v>286</v>
      </c>
      <c r="C382" s="41"/>
      <c r="D382" s="41"/>
      <c r="E382" s="45">
        <v>113100</v>
      </c>
      <c r="F382" s="58">
        <v>1058600</v>
      </c>
      <c r="G382" s="46"/>
    </row>
    <row r="383" spans="1:7" ht="18.95" customHeight="1">
      <c r="A383" s="59"/>
      <c r="B383" s="41" t="s">
        <v>58</v>
      </c>
      <c r="C383" s="41"/>
      <c r="D383" s="41"/>
      <c r="E383" s="44">
        <v>510000</v>
      </c>
      <c r="F383" s="46">
        <v>11017</v>
      </c>
      <c r="G383" s="46"/>
    </row>
    <row r="384" spans="1:7" ht="18.95" customHeight="1">
      <c r="A384" s="43"/>
      <c r="B384" s="41" t="s">
        <v>113</v>
      </c>
      <c r="C384" s="41"/>
      <c r="D384" s="41"/>
      <c r="E384" s="44">
        <v>521000</v>
      </c>
      <c r="F384" s="46">
        <v>293460</v>
      </c>
      <c r="G384" s="46"/>
    </row>
    <row r="385" spans="1:7" ht="18.95" customHeight="1">
      <c r="A385" s="43"/>
      <c r="B385" s="41" t="s">
        <v>114</v>
      </c>
      <c r="C385" s="41"/>
      <c r="D385" s="41"/>
      <c r="E385" s="44">
        <v>522000</v>
      </c>
      <c r="F385" s="46">
        <v>898131</v>
      </c>
      <c r="G385" s="46"/>
    </row>
    <row r="386" spans="1:7" ht="18.95" customHeight="1">
      <c r="A386" s="43"/>
      <c r="B386" s="41" t="s">
        <v>60</v>
      </c>
      <c r="C386" s="41"/>
      <c r="D386" s="41"/>
      <c r="E386" s="44">
        <v>531000</v>
      </c>
      <c r="F386" s="46">
        <v>37700</v>
      </c>
      <c r="G386" s="46"/>
    </row>
    <row r="387" spans="1:7" ht="18.95" customHeight="1">
      <c r="A387" s="43"/>
      <c r="B387" s="41" t="s">
        <v>61</v>
      </c>
      <c r="C387" s="41"/>
      <c r="D387" s="41"/>
      <c r="E387" s="44">
        <v>532000</v>
      </c>
      <c r="F387" s="46">
        <v>466845</v>
      </c>
      <c r="G387" s="46"/>
    </row>
    <row r="388" spans="1:7" ht="18.95" customHeight="1">
      <c r="A388" s="43"/>
      <c r="B388" s="41" t="s">
        <v>62</v>
      </c>
      <c r="C388" s="41"/>
      <c r="D388" s="41"/>
      <c r="E388" s="44">
        <v>533000</v>
      </c>
      <c r="F388" s="46">
        <v>113638.32</v>
      </c>
      <c r="G388" s="46"/>
    </row>
    <row r="389" spans="1:7" ht="18.95" customHeight="1">
      <c r="A389" s="43"/>
      <c r="B389" s="41" t="s">
        <v>63</v>
      </c>
      <c r="C389" s="41"/>
      <c r="D389" s="41"/>
      <c r="E389" s="44">
        <v>534000</v>
      </c>
      <c r="F389" s="46">
        <v>39494.81</v>
      </c>
      <c r="G389" s="46"/>
    </row>
    <row r="390" spans="1:7" ht="18.95" customHeight="1">
      <c r="A390" s="43"/>
      <c r="B390" s="41" t="s">
        <v>65</v>
      </c>
      <c r="C390" s="41"/>
      <c r="D390" s="41"/>
      <c r="E390" s="44">
        <v>542000</v>
      </c>
      <c r="F390" s="46">
        <v>170000</v>
      </c>
      <c r="G390" s="46"/>
    </row>
    <row r="391" spans="1:7" ht="18.95" customHeight="1">
      <c r="A391" s="43"/>
      <c r="B391" s="41" t="s">
        <v>54</v>
      </c>
      <c r="C391" s="41"/>
      <c r="D391" s="41"/>
      <c r="E391" s="44">
        <v>560000</v>
      </c>
      <c r="F391" s="46">
        <v>24000</v>
      </c>
      <c r="G391" s="46"/>
    </row>
    <row r="392" spans="1:7" ht="18.95" customHeight="1">
      <c r="A392" s="43"/>
      <c r="B392" s="41" t="s">
        <v>55</v>
      </c>
      <c r="C392" s="41"/>
      <c r="D392" s="41"/>
      <c r="E392" s="45">
        <v>211000</v>
      </c>
      <c r="F392" s="58">
        <v>84000</v>
      </c>
      <c r="G392" s="46"/>
    </row>
    <row r="393" spans="1:7" ht="18.95" customHeight="1">
      <c r="A393" s="43"/>
      <c r="B393" s="41" t="s">
        <v>56</v>
      </c>
      <c r="C393" s="41"/>
      <c r="D393" s="41"/>
      <c r="E393" s="45">
        <v>310000</v>
      </c>
      <c r="F393" s="58">
        <v>1331700</v>
      </c>
      <c r="G393" s="46"/>
    </row>
    <row r="394" spans="1:7" ht="18.95" customHeight="1">
      <c r="A394" s="43"/>
      <c r="B394" s="41" t="s">
        <v>37</v>
      </c>
      <c r="C394" s="41"/>
      <c r="D394" s="41"/>
      <c r="E394" s="45">
        <v>215001</v>
      </c>
      <c r="F394" s="46">
        <v>13354.81</v>
      </c>
      <c r="G394" s="46"/>
    </row>
    <row r="395" spans="1:7" ht="18.95" customHeight="1">
      <c r="A395" s="43"/>
      <c r="B395" s="41" t="s">
        <v>221</v>
      </c>
      <c r="C395" s="41"/>
      <c r="D395" s="41"/>
      <c r="E395" s="45">
        <v>215007</v>
      </c>
      <c r="F395" s="46">
        <v>91050</v>
      </c>
      <c r="G395" s="46"/>
    </row>
    <row r="396" spans="1:7" ht="18.95" customHeight="1">
      <c r="A396" s="43"/>
      <c r="B396" s="41" t="s">
        <v>38</v>
      </c>
      <c r="C396" s="41"/>
      <c r="D396" s="41"/>
      <c r="E396" s="45">
        <v>215008</v>
      </c>
      <c r="F396" s="58">
        <v>8850</v>
      </c>
      <c r="G396" s="46"/>
    </row>
    <row r="397" spans="1:7" ht="18.95" customHeight="1">
      <c r="A397" s="43"/>
      <c r="B397" s="41" t="s">
        <v>136</v>
      </c>
      <c r="C397" s="41"/>
      <c r="D397" s="41"/>
      <c r="E397" s="45">
        <v>215013</v>
      </c>
      <c r="F397" s="46">
        <v>8227</v>
      </c>
      <c r="G397" s="46"/>
    </row>
    <row r="398" spans="1:7" ht="18.95" customHeight="1">
      <c r="A398" s="43"/>
      <c r="B398" s="41" t="s">
        <v>161</v>
      </c>
      <c r="C398" s="41"/>
      <c r="D398" s="41"/>
      <c r="E398" s="45">
        <v>7110300</v>
      </c>
      <c r="F398" s="58">
        <v>1710</v>
      </c>
      <c r="G398" s="46"/>
    </row>
    <row r="399" spans="1:7" ht="18.95" customHeight="1">
      <c r="A399" s="43"/>
      <c r="B399" s="41" t="s">
        <v>284</v>
      </c>
      <c r="C399" s="41"/>
      <c r="D399" s="41"/>
      <c r="E399" s="45">
        <v>7110700</v>
      </c>
      <c r="F399" s="58">
        <v>22500</v>
      </c>
      <c r="G399" s="46"/>
    </row>
    <row r="400" spans="1:7" ht="18.95" customHeight="1">
      <c r="A400" s="43"/>
      <c r="B400" s="41" t="s">
        <v>285</v>
      </c>
      <c r="C400" s="41"/>
      <c r="D400" s="41"/>
      <c r="E400" s="45">
        <v>7110800</v>
      </c>
      <c r="F400" s="58">
        <v>11200</v>
      </c>
      <c r="G400" s="46"/>
    </row>
    <row r="401" spans="1:7" ht="18.95" customHeight="1">
      <c r="A401" s="43"/>
      <c r="B401" s="41" t="s">
        <v>260</v>
      </c>
      <c r="C401" s="41"/>
      <c r="D401" s="41"/>
      <c r="E401" s="45">
        <v>7221000</v>
      </c>
      <c r="F401" s="58">
        <v>35670</v>
      </c>
      <c r="G401" s="46"/>
    </row>
    <row r="402" spans="1:7" ht="18.95" customHeight="1">
      <c r="A402" s="43"/>
      <c r="B402" s="41" t="s">
        <v>261</v>
      </c>
      <c r="C402" s="41"/>
      <c r="D402" s="41"/>
      <c r="E402" s="45">
        <v>7220700</v>
      </c>
      <c r="F402" s="58">
        <v>34200</v>
      </c>
      <c r="G402" s="46"/>
    </row>
    <row r="403" spans="1:7" ht="18.95" customHeight="1">
      <c r="A403" s="43"/>
      <c r="B403" s="41" t="s">
        <v>283</v>
      </c>
      <c r="C403" s="41"/>
      <c r="D403" s="41"/>
      <c r="E403" s="45">
        <v>7331500</v>
      </c>
      <c r="F403" s="58">
        <v>51100</v>
      </c>
      <c r="G403" s="46"/>
    </row>
    <row r="404" spans="1:7" ht="18.95" customHeight="1">
      <c r="A404" s="43"/>
      <c r="B404" s="37" t="s">
        <v>27</v>
      </c>
      <c r="C404" s="37"/>
      <c r="D404" s="41" t="s">
        <v>106</v>
      </c>
      <c r="E404" s="45">
        <v>111201</v>
      </c>
      <c r="F404" s="46"/>
      <c r="G404" s="46">
        <v>4767704.4400000004</v>
      </c>
    </row>
    <row r="405" spans="1:7" ht="18.95" customHeight="1">
      <c r="A405" s="43"/>
      <c r="B405" s="41"/>
      <c r="C405" s="41"/>
      <c r="D405" s="41" t="s">
        <v>39</v>
      </c>
      <c r="E405" s="45">
        <v>230102</v>
      </c>
      <c r="F405" s="46"/>
      <c r="G405" s="46">
        <v>24104.9</v>
      </c>
    </row>
    <row r="406" spans="1:7" ht="18.95" customHeight="1">
      <c r="A406" s="43"/>
      <c r="B406" s="41"/>
      <c r="C406" s="41"/>
      <c r="D406" s="41" t="s">
        <v>136</v>
      </c>
      <c r="E406" s="44">
        <v>230199</v>
      </c>
      <c r="F406" s="46"/>
      <c r="G406" s="46">
        <v>8403</v>
      </c>
    </row>
    <row r="407" spans="1:7" ht="18.95" customHeight="1">
      <c r="A407" s="43"/>
      <c r="B407" s="41"/>
      <c r="C407" s="41"/>
      <c r="D407" s="41" t="s">
        <v>287</v>
      </c>
      <c r="E407" s="44">
        <v>412210</v>
      </c>
      <c r="F407" s="46"/>
      <c r="G407" s="46">
        <v>6235.6</v>
      </c>
    </row>
    <row r="408" spans="1:7" ht="18.95" customHeight="1">
      <c r="A408" s="43"/>
      <c r="B408" s="41"/>
      <c r="C408" s="41"/>
      <c r="D408" s="63"/>
      <c r="E408" s="42"/>
      <c r="F408" s="90">
        <f>SUM(F382:F406)</f>
        <v>4806447.9399999995</v>
      </c>
      <c r="G408" s="90">
        <f>SUM(G404:G407)</f>
        <v>4806447.9400000004</v>
      </c>
    </row>
    <row r="409" spans="1:7" ht="18.95" customHeight="1">
      <c r="A409" s="32" t="s">
        <v>30</v>
      </c>
      <c r="B409" s="47"/>
      <c r="C409" s="47"/>
      <c r="D409" s="47"/>
      <c r="E409" s="47"/>
      <c r="F409" s="47"/>
      <c r="G409" s="91"/>
    </row>
    <row r="410" spans="1:7" ht="18.95" customHeight="1">
      <c r="A410" s="43"/>
      <c r="B410" s="41" t="s">
        <v>281</v>
      </c>
      <c r="C410" s="41"/>
      <c r="D410" s="41"/>
      <c r="E410" s="41"/>
      <c r="F410" s="41"/>
      <c r="G410" s="50"/>
    </row>
    <row r="411" spans="1:7" ht="12.75" customHeight="1">
      <c r="A411" s="48"/>
      <c r="B411" s="49"/>
      <c r="C411" s="49"/>
      <c r="D411" s="49"/>
      <c r="E411" s="49"/>
      <c r="F411" s="49"/>
      <c r="G411" s="51"/>
    </row>
    <row r="412" spans="1:7" ht="18.95" customHeight="1">
      <c r="A412" s="47"/>
      <c r="B412" s="47"/>
      <c r="C412" s="47"/>
      <c r="D412" s="47"/>
      <c r="E412" s="47"/>
      <c r="F412" s="47"/>
      <c r="G412" s="47"/>
    </row>
    <row r="413" spans="1:7" ht="18.95" customHeight="1">
      <c r="A413" s="41"/>
      <c r="B413" s="41"/>
      <c r="C413" s="41"/>
      <c r="D413" s="41"/>
      <c r="E413" s="337" t="s">
        <v>146</v>
      </c>
      <c r="F413" s="337"/>
      <c r="G413" s="337"/>
    </row>
    <row r="414" spans="1:7" ht="18.95" customHeight="1">
      <c r="A414" s="41"/>
      <c r="B414" s="41"/>
      <c r="C414" s="41"/>
      <c r="D414" s="41"/>
      <c r="E414" s="337" t="s">
        <v>147</v>
      </c>
      <c r="F414" s="337"/>
      <c r="G414" s="337"/>
    </row>
    <row r="415" spans="1:7" ht="18.95" customHeight="1">
      <c r="A415" s="41"/>
      <c r="B415" s="41"/>
      <c r="C415" s="41"/>
      <c r="D415" s="41"/>
      <c r="E415" s="14"/>
      <c r="F415" s="14"/>
      <c r="G415" s="14"/>
    </row>
    <row r="416" spans="1:7" ht="18.95" customHeight="1">
      <c r="A416" s="41"/>
      <c r="B416" s="41"/>
      <c r="C416" s="41"/>
      <c r="D416" s="41"/>
      <c r="E416" s="337" t="s">
        <v>151</v>
      </c>
      <c r="F416" s="337"/>
      <c r="G416" s="337"/>
    </row>
    <row r="417" spans="1:7" ht="18.95" customHeight="1">
      <c r="A417" s="41"/>
      <c r="B417" s="41"/>
      <c r="C417" s="41"/>
      <c r="D417" s="41"/>
      <c r="E417" s="337" t="s">
        <v>150</v>
      </c>
      <c r="F417" s="337"/>
      <c r="G417" s="337"/>
    </row>
    <row r="418" spans="1:7" ht="18.95" customHeight="1">
      <c r="A418" s="41"/>
      <c r="B418" s="41"/>
      <c r="C418" s="41"/>
      <c r="D418" s="41"/>
      <c r="E418" s="307"/>
      <c r="F418" s="307"/>
      <c r="G418" s="307"/>
    </row>
    <row r="419" spans="1:7" ht="18.95" customHeight="1">
      <c r="A419" s="41"/>
      <c r="B419" s="41"/>
      <c r="C419" s="41"/>
      <c r="D419" s="41"/>
      <c r="E419" s="307"/>
      <c r="F419" s="307"/>
      <c r="G419" s="307"/>
    </row>
    <row r="420" spans="1:7" ht="18.95" customHeight="1">
      <c r="A420" s="41"/>
      <c r="B420" s="41"/>
      <c r="C420" s="41"/>
      <c r="D420" s="41"/>
      <c r="E420" s="307"/>
      <c r="F420" s="307"/>
      <c r="G420" s="307"/>
    </row>
    <row r="421" spans="1:7" ht="21.95" customHeight="1">
      <c r="A421" s="41"/>
      <c r="B421" s="41"/>
      <c r="C421" s="41"/>
      <c r="D421" s="41"/>
      <c r="E421" s="41"/>
      <c r="F421" s="38" t="s">
        <v>96</v>
      </c>
      <c r="G421" s="57" t="s">
        <v>278</v>
      </c>
    </row>
    <row r="422" spans="1:7" ht="21.95" customHeight="1">
      <c r="A422" s="41"/>
      <c r="B422" s="41"/>
      <c r="C422" s="41"/>
      <c r="D422" s="41"/>
      <c r="E422" s="41"/>
      <c r="F422" s="38" t="s">
        <v>13</v>
      </c>
      <c r="G422" s="36" t="s">
        <v>279</v>
      </c>
    </row>
    <row r="423" spans="1:7" ht="21.95" customHeight="1">
      <c r="A423" s="317" t="s">
        <v>97</v>
      </c>
      <c r="B423" s="317"/>
      <c r="C423" s="317"/>
      <c r="D423" s="317"/>
      <c r="E423" s="317"/>
      <c r="F423" s="317"/>
      <c r="G423" s="317"/>
    </row>
    <row r="424" spans="1:7" ht="21.95" customHeight="1">
      <c r="A424" s="318" t="s">
        <v>32</v>
      </c>
      <c r="B424" s="318"/>
      <c r="C424" s="318"/>
      <c r="D424" s="318"/>
      <c r="E424" s="318"/>
      <c r="F424" s="318"/>
      <c r="G424" s="318"/>
    </row>
    <row r="425" spans="1:7" ht="21.95" customHeight="1">
      <c r="A425" s="349" t="s">
        <v>44</v>
      </c>
      <c r="B425" s="349"/>
      <c r="C425" s="349"/>
      <c r="D425" s="349"/>
      <c r="E425" s="33" t="s">
        <v>71</v>
      </c>
      <c r="F425" s="33" t="s">
        <v>26</v>
      </c>
      <c r="G425" s="182" t="s">
        <v>27</v>
      </c>
    </row>
    <row r="426" spans="1:7" ht="21.95" customHeight="1">
      <c r="A426" s="32" t="s">
        <v>26</v>
      </c>
      <c r="B426" s="18" t="s">
        <v>23</v>
      </c>
      <c r="C426" s="18"/>
      <c r="D426" s="18"/>
      <c r="E426" s="16">
        <v>400000</v>
      </c>
      <c r="F426" s="60">
        <v>6503507.71</v>
      </c>
      <c r="G426" s="17"/>
    </row>
    <row r="427" spans="1:7" ht="21.95" customHeight="1">
      <c r="A427" s="59"/>
      <c r="B427" s="21" t="s">
        <v>27</v>
      </c>
      <c r="C427" s="21"/>
      <c r="D427" s="14" t="s">
        <v>312</v>
      </c>
      <c r="E427" s="53">
        <v>411002</v>
      </c>
      <c r="F427" s="60"/>
      <c r="G427" s="6">
        <v>655</v>
      </c>
    </row>
    <row r="428" spans="1:7" ht="21.95" customHeight="1">
      <c r="A428" s="59"/>
      <c r="B428" s="21"/>
      <c r="C428" s="21"/>
      <c r="D428" s="113" t="s">
        <v>313</v>
      </c>
      <c r="E428" s="53">
        <v>412111</v>
      </c>
      <c r="F428" s="60"/>
      <c r="G428" s="6">
        <v>10</v>
      </c>
    </row>
    <row r="429" spans="1:7" ht="21.95" customHeight="1">
      <c r="A429" s="59"/>
      <c r="B429" s="21"/>
      <c r="C429" s="21"/>
      <c r="D429" s="14" t="s">
        <v>304</v>
      </c>
      <c r="E429" s="53">
        <v>412128</v>
      </c>
      <c r="F429" s="60"/>
      <c r="G429" s="6">
        <v>50</v>
      </c>
    </row>
    <row r="430" spans="1:7" ht="21.95" customHeight="1">
      <c r="A430" s="59"/>
      <c r="B430" s="14"/>
      <c r="C430" s="14"/>
      <c r="D430" s="14" t="s">
        <v>314</v>
      </c>
      <c r="E430" s="9">
        <v>412210</v>
      </c>
      <c r="F430" s="60"/>
      <c r="G430" s="6">
        <v>6235.6</v>
      </c>
    </row>
    <row r="431" spans="1:7" ht="21.95" customHeight="1">
      <c r="A431" s="59"/>
      <c r="B431" s="14"/>
      <c r="C431" s="14"/>
      <c r="D431" s="14" t="s">
        <v>305</v>
      </c>
      <c r="E431" s="9">
        <v>413003</v>
      </c>
      <c r="F431" s="60"/>
      <c r="G431" s="6">
        <v>138304.81</v>
      </c>
    </row>
    <row r="432" spans="1:7" ht="21.95" customHeight="1">
      <c r="A432" s="59"/>
      <c r="B432" s="14"/>
      <c r="C432" s="14"/>
      <c r="D432" s="14" t="s">
        <v>315</v>
      </c>
      <c r="E432" s="9">
        <v>421001</v>
      </c>
      <c r="F432" s="60"/>
      <c r="G432" s="6">
        <v>159221.54999999999</v>
      </c>
    </row>
    <row r="433" spans="1:7" ht="21.95" customHeight="1">
      <c r="A433" s="59"/>
      <c r="B433" s="14"/>
      <c r="C433" s="14"/>
      <c r="D433" s="14" t="s">
        <v>134</v>
      </c>
      <c r="E433" s="9">
        <v>421002</v>
      </c>
      <c r="F433" s="60"/>
      <c r="G433" s="6">
        <v>653270.73</v>
      </c>
    </row>
    <row r="434" spans="1:7" ht="21.95" customHeight="1">
      <c r="A434" s="59"/>
      <c r="B434" s="14"/>
      <c r="C434" s="14"/>
      <c r="D434" s="14" t="s">
        <v>288</v>
      </c>
      <c r="E434" s="9">
        <v>421004</v>
      </c>
      <c r="F434" s="60"/>
      <c r="G434" s="6">
        <v>290624.31</v>
      </c>
    </row>
    <row r="435" spans="1:7" ht="21.95" customHeight="1">
      <c r="A435" s="59"/>
      <c r="B435" s="14"/>
      <c r="C435" s="14"/>
      <c r="D435" s="14" t="s">
        <v>316</v>
      </c>
      <c r="E435" s="9">
        <v>421005</v>
      </c>
      <c r="F435" s="60"/>
      <c r="G435" s="6">
        <v>11843.02</v>
      </c>
    </row>
    <row r="436" spans="1:7" ht="21.95" customHeight="1">
      <c r="A436" s="59"/>
      <c r="B436" s="14"/>
      <c r="C436" s="14"/>
      <c r="D436" s="14" t="s">
        <v>102</v>
      </c>
      <c r="E436" s="9">
        <v>421006</v>
      </c>
      <c r="F436" s="60"/>
      <c r="G436" s="6">
        <v>184051.18</v>
      </c>
    </row>
    <row r="437" spans="1:7" ht="21.95" customHeight="1">
      <c r="A437" s="11"/>
      <c r="B437" s="21" t="s">
        <v>160</v>
      </c>
      <c r="C437" s="21"/>
      <c r="D437" s="14" t="s">
        <v>103</v>
      </c>
      <c r="E437" s="9">
        <v>421007</v>
      </c>
      <c r="F437" s="6"/>
      <c r="G437" s="60">
        <v>337290.51</v>
      </c>
    </row>
    <row r="438" spans="1:7" ht="21.95" customHeight="1">
      <c r="A438" s="11"/>
      <c r="B438" s="21"/>
      <c r="C438" s="21"/>
      <c r="D438" s="3" t="s">
        <v>100</v>
      </c>
      <c r="E438" s="9">
        <v>421015</v>
      </c>
      <c r="F438" s="6"/>
      <c r="G438" s="60">
        <v>35385</v>
      </c>
    </row>
    <row r="439" spans="1:7" ht="21.95" customHeight="1">
      <c r="A439" s="11"/>
      <c r="B439" s="21"/>
      <c r="C439" s="21"/>
      <c r="D439" s="14" t="s">
        <v>135</v>
      </c>
      <c r="E439" s="9">
        <v>431002</v>
      </c>
      <c r="F439" s="6"/>
      <c r="G439" s="60">
        <v>4468446</v>
      </c>
    </row>
    <row r="440" spans="1:7" ht="21.95" customHeight="1">
      <c r="A440" s="11"/>
      <c r="B440" s="21"/>
      <c r="C440" s="21"/>
      <c r="D440" s="14" t="s">
        <v>268</v>
      </c>
      <c r="E440" s="9">
        <v>441001</v>
      </c>
      <c r="F440" s="6"/>
      <c r="G440" s="60">
        <v>3420</v>
      </c>
    </row>
    <row r="441" spans="1:7" ht="21.95" customHeight="1">
      <c r="A441" s="11"/>
      <c r="B441" s="21"/>
      <c r="C441" s="21"/>
      <c r="D441" s="14" t="s">
        <v>317</v>
      </c>
      <c r="E441" s="9">
        <v>441001</v>
      </c>
      <c r="F441" s="6"/>
      <c r="G441" s="60">
        <v>71400</v>
      </c>
    </row>
    <row r="442" spans="1:7" ht="21.95" customHeight="1">
      <c r="A442" s="11"/>
      <c r="B442" s="21"/>
      <c r="C442" s="21"/>
      <c r="D442" s="14" t="s">
        <v>318</v>
      </c>
      <c r="E442" s="9">
        <v>441001</v>
      </c>
      <c r="F442" s="6"/>
      <c r="G442" s="60">
        <v>68400</v>
      </c>
    </row>
    <row r="443" spans="1:7" ht="21.95" customHeight="1">
      <c r="A443" s="11"/>
      <c r="B443" s="21"/>
      <c r="C443" s="21"/>
      <c r="D443" s="14" t="s">
        <v>319</v>
      </c>
      <c r="E443" s="9">
        <v>441001</v>
      </c>
      <c r="F443" s="6"/>
      <c r="G443" s="60">
        <v>74900</v>
      </c>
    </row>
    <row r="444" spans="1:7" ht="21.95" customHeight="1">
      <c r="A444" s="11"/>
      <c r="B444" s="14"/>
      <c r="C444" s="14"/>
      <c r="D444" s="14"/>
      <c r="E444" s="5"/>
      <c r="F444" s="85">
        <f>SUM(F426:F443)</f>
        <v>6503507.71</v>
      </c>
      <c r="G444" s="85">
        <f>SUM(G427:G443)</f>
        <v>6503507.71</v>
      </c>
    </row>
    <row r="445" spans="1:7" ht="21.95" customHeight="1">
      <c r="A445" s="86" t="s">
        <v>30</v>
      </c>
      <c r="B445" s="18"/>
      <c r="C445" s="18"/>
      <c r="D445" s="18"/>
      <c r="E445" s="18"/>
      <c r="F445" s="18"/>
      <c r="G445" s="78"/>
    </row>
    <row r="446" spans="1:7" ht="21.95" customHeight="1">
      <c r="A446" s="11"/>
      <c r="B446" s="14" t="s">
        <v>282</v>
      </c>
      <c r="C446" s="14"/>
      <c r="D446" s="14"/>
      <c r="E446" s="14"/>
      <c r="F446" s="14"/>
      <c r="G446" s="8"/>
    </row>
    <row r="447" spans="1:7" ht="21.95" customHeight="1">
      <c r="A447" s="12"/>
      <c r="B447" s="15"/>
      <c r="C447" s="15"/>
      <c r="D447" s="15"/>
      <c r="E447" s="15"/>
      <c r="F447" s="15"/>
      <c r="G447" s="13"/>
    </row>
    <row r="448" spans="1:7" ht="21.95" customHeight="1">
      <c r="A448" s="14"/>
      <c r="B448" s="14"/>
      <c r="C448" s="14"/>
      <c r="D448" s="14"/>
      <c r="E448" s="14"/>
      <c r="F448" s="14"/>
      <c r="G448" s="14"/>
    </row>
    <row r="449" spans="1:7" ht="21.95" customHeight="1">
      <c r="E449" s="337" t="s">
        <v>146</v>
      </c>
      <c r="F449" s="337"/>
      <c r="G449" s="337"/>
    </row>
    <row r="450" spans="1:7" ht="21.95" customHeight="1">
      <c r="E450" s="337" t="s">
        <v>147</v>
      </c>
      <c r="F450" s="337"/>
      <c r="G450" s="337"/>
    </row>
    <row r="451" spans="1:7" ht="21.95" customHeight="1">
      <c r="E451" s="337" t="s">
        <v>18</v>
      </c>
      <c r="F451" s="337"/>
      <c r="G451" s="337"/>
    </row>
    <row r="452" spans="1:7" ht="21.95" customHeight="1">
      <c r="E452" s="14"/>
      <c r="F452" s="14"/>
      <c r="G452" s="14"/>
    </row>
    <row r="453" spans="1:7" ht="21.95" customHeight="1">
      <c r="E453" s="337" t="s">
        <v>151</v>
      </c>
      <c r="F453" s="337"/>
      <c r="G453" s="337"/>
    </row>
    <row r="454" spans="1:7" ht="21.95" customHeight="1">
      <c r="E454" s="337" t="s">
        <v>150</v>
      </c>
      <c r="F454" s="337"/>
      <c r="G454" s="337"/>
    </row>
    <row r="455" spans="1:7">
      <c r="E455" s="337" t="s">
        <v>140</v>
      </c>
      <c r="F455" s="337"/>
      <c r="G455" s="337"/>
    </row>
    <row r="456" spans="1:7">
      <c r="E456" s="307"/>
      <c r="F456" s="307"/>
      <c r="G456" s="307"/>
    </row>
    <row r="457" spans="1:7">
      <c r="E457" s="307"/>
      <c r="F457" s="307"/>
      <c r="G457" s="307"/>
    </row>
    <row r="458" spans="1:7">
      <c r="E458" s="307"/>
      <c r="F458" s="307"/>
      <c r="G458" s="307"/>
    </row>
    <row r="459" spans="1:7">
      <c r="F459" s="35" t="s">
        <v>96</v>
      </c>
      <c r="G459" s="57" t="s">
        <v>345</v>
      </c>
    </row>
    <row r="460" spans="1:7">
      <c r="F460" s="35" t="s">
        <v>13</v>
      </c>
      <c r="G460" s="36" t="s">
        <v>441</v>
      </c>
    </row>
    <row r="461" spans="1:7">
      <c r="A461" s="317" t="s">
        <v>97</v>
      </c>
      <c r="B461" s="317"/>
      <c r="C461" s="317"/>
      <c r="D461" s="317"/>
      <c r="E461" s="317"/>
      <c r="F461" s="317"/>
      <c r="G461" s="317"/>
    </row>
    <row r="462" spans="1:7">
      <c r="A462" s="318" t="s">
        <v>28</v>
      </c>
      <c r="B462" s="318"/>
      <c r="C462" s="318"/>
      <c r="D462" s="318"/>
      <c r="E462" s="318"/>
      <c r="F462" s="318"/>
      <c r="G462" s="318"/>
    </row>
    <row r="463" spans="1:7">
      <c r="A463" s="349" t="s">
        <v>44</v>
      </c>
      <c r="B463" s="349"/>
      <c r="C463" s="349"/>
      <c r="D463" s="349"/>
      <c r="E463" s="33" t="s">
        <v>71</v>
      </c>
      <c r="F463" s="33" t="s">
        <v>26</v>
      </c>
      <c r="G463" s="34" t="s">
        <v>27</v>
      </c>
    </row>
    <row r="464" spans="1:7">
      <c r="A464" s="32" t="s">
        <v>29</v>
      </c>
      <c r="B464" s="14" t="s">
        <v>99</v>
      </c>
      <c r="C464" s="14"/>
      <c r="D464" s="14"/>
      <c r="E464" s="9">
        <v>111201</v>
      </c>
      <c r="F464" s="54">
        <v>65782.36</v>
      </c>
      <c r="G464" s="55"/>
    </row>
    <row r="465" spans="1:7">
      <c r="A465" s="59"/>
      <c r="B465" s="14" t="s">
        <v>440</v>
      </c>
      <c r="C465" s="14"/>
      <c r="D465" s="14"/>
      <c r="E465" s="9">
        <v>111201</v>
      </c>
      <c r="F465" s="54">
        <v>100000</v>
      </c>
      <c r="G465" s="55"/>
    </row>
    <row r="466" spans="1:7">
      <c r="A466" s="59"/>
      <c r="B466" s="14" t="s">
        <v>298</v>
      </c>
      <c r="C466" s="14"/>
      <c r="D466" s="14"/>
      <c r="E466" s="9">
        <v>111202</v>
      </c>
      <c r="F466" s="54">
        <v>11465.55</v>
      </c>
      <c r="G466" s="55"/>
    </row>
    <row r="467" spans="1:7">
      <c r="A467" s="11"/>
      <c r="B467" s="14" t="s">
        <v>98</v>
      </c>
      <c r="C467" s="14"/>
      <c r="D467" s="14"/>
      <c r="E467" s="9">
        <v>111203</v>
      </c>
      <c r="F467" s="56">
        <v>1043188.52</v>
      </c>
      <c r="G467" s="55"/>
    </row>
    <row r="468" spans="1:7">
      <c r="A468" s="11"/>
      <c r="B468" s="14" t="s">
        <v>129</v>
      </c>
      <c r="C468" s="14"/>
      <c r="D468" s="14"/>
      <c r="E468" s="9">
        <v>111100</v>
      </c>
      <c r="F468" s="56">
        <v>3776</v>
      </c>
      <c r="G468" s="55"/>
    </row>
    <row r="469" spans="1:7">
      <c r="A469" s="11"/>
      <c r="B469" s="21" t="s">
        <v>27</v>
      </c>
      <c r="C469" s="21"/>
      <c r="D469" s="14" t="s">
        <v>23</v>
      </c>
      <c r="E469" s="9">
        <v>400000</v>
      </c>
      <c r="F469" s="56"/>
      <c r="G469" s="60">
        <v>1063274.07</v>
      </c>
    </row>
    <row r="470" spans="1:7">
      <c r="A470" s="11"/>
      <c r="B470" s="21"/>
      <c r="C470" s="21"/>
      <c r="D470" s="14" t="s">
        <v>129</v>
      </c>
      <c r="E470" s="9">
        <v>111100</v>
      </c>
      <c r="F470" s="56"/>
      <c r="G470" s="80">
        <v>3965</v>
      </c>
    </row>
    <row r="471" spans="1:7">
      <c r="A471" s="11"/>
      <c r="B471" s="14"/>
      <c r="C471" s="14"/>
      <c r="D471" s="14" t="s">
        <v>299</v>
      </c>
      <c r="E471" s="53">
        <v>113100</v>
      </c>
      <c r="F471" s="56"/>
      <c r="G471" s="55">
        <v>700</v>
      </c>
    </row>
    <row r="472" spans="1:7">
      <c r="A472" s="11"/>
      <c r="B472" s="14"/>
      <c r="C472" s="14"/>
      <c r="D472" s="14" t="s">
        <v>309</v>
      </c>
      <c r="E472" s="53">
        <v>113100</v>
      </c>
      <c r="F472" s="56"/>
      <c r="G472" s="55">
        <v>1600</v>
      </c>
    </row>
    <row r="473" spans="1:7">
      <c r="A473" s="11"/>
      <c r="B473" s="14"/>
      <c r="C473" s="14"/>
      <c r="D473" s="14" t="s">
        <v>144</v>
      </c>
      <c r="E473" s="53">
        <v>113500</v>
      </c>
      <c r="F473" s="56"/>
      <c r="G473" s="55">
        <v>100000</v>
      </c>
    </row>
    <row r="474" spans="1:7">
      <c r="A474" s="11"/>
      <c r="B474" s="14"/>
      <c r="C474" s="14"/>
      <c r="D474" s="14" t="s">
        <v>38</v>
      </c>
      <c r="E474" s="53">
        <v>215008</v>
      </c>
      <c r="F474" s="56"/>
      <c r="G474" s="55">
        <v>45100</v>
      </c>
    </row>
    <row r="475" spans="1:7">
      <c r="A475" s="11"/>
      <c r="B475" s="14"/>
      <c r="C475" s="14"/>
      <c r="D475" s="113" t="s">
        <v>56</v>
      </c>
      <c r="E475" s="53">
        <v>310000</v>
      </c>
      <c r="F475" s="56"/>
      <c r="G475" s="55">
        <v>9573.36</v>
      </c>
    </row>
    <row r="476" spans="1:7">
      <c r="A476" s="11"/>
      <c r="B476" s="14"/>
      <c r="C476" s="14"/>
      <c r="D476" s="14"/>
      <c r="E476" s="53"/>
      <c r="F476" s="56"/>
      <c r="G476" s="55"/>
    </row>
    <row r="477" spans="1:7">
      <c r="A477" s="11"/>
      <c r="B477" s="14"/>
      <c r="C477" s="14"/>
      <c r="D477" s="14"/>
      <c r="E477" s="53"/>
      <c r="F477" s="56"/>
      <c r="G477" s="55"/>
    </row>
    <row r="478" spans="1:7">
      <c r="A478" s="11"/>
      <c r="B478" s="14"/>
      <c r="C478" s="14"/>
      <c r="D478" s="14"/>
      <c r="E478" s="5"/>
      <c r="F478" s="56"/>
      <c r="G478" s="55"/>
    </row>
    <row r="479" spans="1:7">
      <c r="A479" s="11"/>
      <c r="B479" s="14"/>
      <c r="C479" s="14"/>
      <c r="D479" s="14"/>
      <c r="E479" s="5"/>
      <c r="F479" s="88">
        <f>SUM(F464:F478)</f>
        <v>1224212.43</v>
      </c>
      <c r="G479" s="88">
        <f>SUM(G464:G478)</f>
        <v>1224212.4300000002</v>
      </c>
    </row>
    <row r="480" spans="1:7">
      <c r="A480" s="32" t="s">
        <v>30</v>
      </c>
      <c r="B480" s="18"/>
      <c r="C480" s="18"/>
      <c r="D480" s="18"/>
      <c r="E480" s="18"/>
      <c r="F480" s="18"/>
      <c r="G480" s="78"/>
    </row>
    <row r="481" spans="1:7">
      <c r="A481" s="11"/>
      <c r="B481" s="14" t="s">
        <v>442</v>
      </c>
      <c r="C481" s="14"/>
      <c r="D481" s="14"/>
      <c r="E481" s="14"/>
      <c r="F481" s="14"/>
      <c r="G481" s="8"/>
    </row>
    <row r="482" spans="1:7">
      <c r="A482" s="350"/>
      <c r="B482" s="351"/>
      <c r="C482" s="351"/>
      <c r="D482" s="351"/>
      <c r="E482" s="351"/>
      <c r="F482" s="351"/>
      <c r="G482" s="13"/>
    </row>
    <row r="483" spans="1:7">
      <c r="A483" s="89"/>
      <c r="B483" s="89"/>
      <c r="C483" s="89"/>
      <c r="D483" s="89"/>
      <c r="E483" s="89"/>
      <c r="F483" s="89"/>
      <c r="G483" s="18"/>
    </row>
    <row r="484" spans="1:7">
      <c r="A484" s="270"/>
      <c r="B484" s="270"/>
      <c r="C484" s="303"/>
      <c r="D484" s="270"/>
      <c r="E484" s="270"/>
      <c r="F484" s="270"/>
      <c r="G484" s="14"/>
    </row>
    <row r="485" spans="1:7">
      <c r="A485" s="270"/>
      <c r="B485" s="270"/>
      <c r="C485" s="303"/>
      <c r="D485" s="270"/>
      <c r="E485" s="337" t="s">
        <v>146</v>
      </c>
      <c r="F485" s="337"/>
      <c r="G485" s="337"/>
    </row>
    <row r="486" spans="1:7">
      <c r="A486" s="270"/>
      <c r="B486" s="270"/>
      <c r="C486" s="303"/>
      <c r="D486" s="270"/>
      <c r="E486" s="337" t="s">
        <v>147</v>
      </c>
      <c r="F486" s="337"/>
      <c r="G486" s="337"/>
    </row>
    <row r="487" spans="1:7">
      <c r="A487" s="270"/>
      <c r="B487" s="270"/>
      <c r="C487" s="303"/>
      <c r="D487" s="270"/>
      <c r="E487" s="337" t="s">
        <v>436</v>
      </c>
      <c r="F487" s="337"/>
      <c r="G487" s="337"/>
    </row>
    <row r="488" spans="1:7">
      <c r="A488" s="270"/>
      <c r="B488" s="270"/>
      <c r="C488" s="303"/>
      <c r="D488" s="270"/>
      <c r="E488" s="14"/>
      <c r="F488" s="14"/>
      <c r="G488" s="14"/>
    </row>
    <row r="489" spans="1:7">
      <c r="A489" s="270"/>
      <c r="B489" s="270"/>
      <c r="C489" s="303"/>
      <c r="D489" s="270"/>
      <c r="E489" s="337" t="s">
        <v>151</v>
      </c>
      <c r="F489" s="337"/>
      <c r="G489" s="337"/>
    </row>
    <row r="490" spans="1:7">
      <c r="A490" s="270"/>
      <c r="B490" s="270"/>
      <c r="C490" s="303"/>
      <c r="D490" s="270"/>
      <c r="E490" s="337" t="s">
        <v>150</v>
      </c>
      <c r="F490" s="337"/>
      <c r="G490" s="337"/>
    </row>
    <row r="491" spans="1:7">
      <c r="A491" s="270"/>
      <c r="B491" s="270"/>
      <c r="C491" s="303"/>
      <c r="D491" s="270"/>
      <c r="E491" s="337" t="s">
        <v>140</v>
      </c>
      <c r="F491" s="337"/>
      <c r="G491" s="337"/>
    </row>
    <row r="492" spans="1:7">
      <c r="A492" s="307"/>
      <c r="B492" s="307"/>
      <c r="C492" s="307"/>
      <c r="D492" s="307"/>
      <c r="E492" s="307"/>
      <c r="F492" s="307"/>
      <c r="G492" s="307"/>
    </row>
    <row r="493" spans="1:7">
      <c r="A493" s="307"/>
      <c r="B493" s="307"/>
      <c r="C493" s="307"/>
      <c r="D493" s="307"/>
      <c r="E493" s="307"/>
      <c r="F493" s="307"/>
      <c r="G493" s="307"/>
    </row>
    <row r="494" spans="1:7">
      <c r="A494" s="307"/>
      <c r="B494" s="307"/>
      <c r="C494" s="307"/>
      <c r="D494" s="307"/>
      <c r="E494" s="307"/>
      <c r="F494" s="307"/>
      <c r="G494" s="307"/>
    </row>
    <row r="495" spans="1:7">
      <c r="A495" s="307"/>
      <c r="B495" s="307"/>
      <c r="C495" s="307"/>
      <c r="D495" s="307"/>
      <c r="E495" s="307"/>
      <c r="F495" s="307"/>
      <c r="G495" s="307"/>
    </row>
    <row r="496" spans="1:7" ht="20.100000000000001" customHeight="1">
      <c r="A496" s="14"/>
      <c r="B496" s="14"/>
      <c r="C496" s="14"/>
      <c r="D496" s="14"/>
      <c r="E496" s="14"/>
      <c r="F496" s="38" t="s">
        <v>96</v>
      </c>
      <c r="G496" s="57" t="s">
        <v>345</v>
      </c>
    </row>
    <row r="497" spans="1:7" ht="20.100000000000001" customHeight="1">
      <c r="F497" s="35" t="s">
        <v>13</v>
      </c>
      <c r="G497" s="36" t="s">
        <v>441</v>
      </c>
    </row>
    <row r="498" spans="1:7" ht="20.100000000000001" customHeight="1">
      <c r="A498" s="317" t="s">
        <v>97</v>
      </c>
      <c r="B498" s="317"/>
      <c r="C498" s="317"/>
      <c r="D498" s="317"/>
      <c r="E498" s="317"/>
      <c r="F498" s="317"/>
      <c r="G498" s="317"/>
    </row>
    <row r="499" spans="1:7" ht="20.100000000000001" customHeight="1">
      <c r="A499" s="318" t="s">
        <v>31</v>
      </c>
      <c r="B499" s="318"/>
      <c r="C499" s="318"/>
      <c r="D499" s="318"/>
      <c r="E499" s="318"/>
      <c r="F499" s="318"/>
      <c r="G499" s="318"/>
    </row>
    <row r="500" spans="1:7" ht="18" customHeight="1">
      <c r="A500" s="349" t="s">
        <v>44</v>
      </c>
      <c r="B500" s="349"/>
      <c r="C500" s="349"/>
      <c r="D500" s="349"/>
      <c r="E500" s="272" t="s">
        <v>71</v>
      </c>
      <c r="F500" s="33" t="s">
        <v>26</v>
      </c>
      <c r="G500" s="34" t="s">
        <v>27</v>
      </c>
    </row>
    <row r="501" spans="1:7" ht="18" customHeight="1">
      <c r="A501" s="59" t="s">
        <v>26</v>
      </c>
      <c r="B501" s="41" t="s">
        <v>286</v>
      </c>
      <c r="C501" s="41"/>
      <c r="D501" s="41"/>
      <c r="E501" s="45">
        <v>113100</v>
      </c>
      <c r="F501" s="58">
        <v>991800</v>
      </c>
      <c r="G501" s="46"/>
    </row>
    <row r="502" spans="1:7" ht="18" customHeight="1">
      <c r="A502" s="59"/>
      <c r="B502" s="41" t="s">
        <v>144</v>
      </c>
      <c r="C502" s="41"/>
      <c r="D502" s="41"/>
      <c r="E502" s="45">
        <v>113500</v>
      </c>
      <c r="F502" s="58">
        <v>100000</v>
      </c>
      <c r="G502" s="46"/>
    </row>
    <row r="503" spans="1:7" ht="18" customHeight="1">
      <c r="A503" s="59"/>
      <c r="B503" s="41" t="s">
        <v>58</v>
      </c>
      <c r="C503" s="41"/>
      <c r="D503" s="41"/>
      <c r="E503" s="44">
        <v>510000</v>
      </c>
      <c r="F503" s="46">
        <v>11193</v>
      </c>
      <c r="G503" s="46"/>
    </row>
    <row r="504" spans="1:7" ht="18" customHeight="1">
      <c r="A504" s="43"/>
      <c r="B504" s="41" t="s">
        <v>113</v>
      </c>
      <c r="C504" s="41"/>
      <c r="D504" s="41"/>
      <c r="E504" s="44">
        <v>521000</v>
      </c>
      <c r="F504" s="46">
        <v>293460</v>
      </c>
      <c r="G504" s="46"/>
    </row>
    <row r="505" spans="1:7" ht="18" customHeight="1">
      <c r="A505" s="43"/>
      <c r="B505" s="41" t="s">
        <v>114</v>
      </c>
      <c r="C505" s="41"/>
      <c r="D505" s="41"/>
      <c r="E505" s="44">
        <v>522000</v>
      </c>
      <c r="F505" s="46">
        <v>669220</v>
      </c>
      <c r="G505" s="46"/>
    </row>
    <row r="506" spans="1:7" ht="18" customHeight="1">
      <c r="A506" s="43"/>
      <c r="B506" s="41" t="s">
        <v>60</v>
      </c>
      <c r="C506" s="41"/>
      <c r="D506" s="41"/>
      <c r="E506" s="44">
        <v>531000</v>
      </c>
      <c r="F506" s="46">
        <v>22750</v>
      </c>
      <c r="G506" s="46"/>
    </row>
    <row r="507" spans="1:7" ht="18" customHeight="1">
      <c r="A507" s="43"/>
      <c r="B507" s="41" t="s">
        <v>61</v>
      </c>
      <c r="C507" s="41"/>
      <c r="D507" s="41"/>
      <c r="E507" s="44">
        <v>532000</v>
      </c>
      <c r="F507" s="46">
        <v>724597</v>
      </c>
      <c r="G507" s="46"/>
    </row>
    <row r="508" spans="1:7" ht="18" customHeight="1">
      <c r="A508" s="43"/>
      <c r="B508" s="41" t="s">
        <v>62</v>
      </c>
      <c r="C508" s="41"/>
      <c r="D508" s="41"/>
      <c r="E508" s="44">
        <v>533000</v>
      </c>
      <c r="F508" s="46">
        <v>206449.32</v>
      </c>
      <c r="G508" s="46"/>
    </row>
    <row r="509" spans="1:7" ht="18" customHeight="1">
      <c r="A509" s="43"/>
      <c r="B509" s="41" t="s">
        <v>63</v>
      </c>
      <c r="C509" s="41"/>
      <c r="D509" s="41"/>
      <c r="E509" s="44">
        <v>534000</v>
      </c>
      <c r="F509" s="46">
        <v>59918.37</v>
      </c>
      <c r="G509" s="46"/>
    </row>
    <row r="510" spans="1:7" ht="18" customHeight="1">
      <c r="A510" s="43"/>
      <c r="B510" s="41" t="s">
        <v>65</v>
      </c>
      <c r="C510" s="41"/>
      <c r="D510" s="41"/>
      <c r="E510" s="44">
        <v>542000</v>
      </c>
      <c r="F510" s="46">
        <v>249000</v>
      </c>
      <c r="G510" s="46"/>
    </row>
    <row r="511" spans="1:7" ht="18" customHeight="1">
      <c r="A511" s="43"/>
      <c r="B511" s="41" t="s">
        <v>54</v>
      </c>
      <c r="C511" s="41"/>
      <c r="D511" s="41"/>
      <c r="E511" s="44">
        <v>560000</v>
      </c>
      <c r="F511" s="46">
        <v>462000</v>
      </c>
      <c r="G511" s="46"/>
    </row>
    <row r="512" spans="1:7" ht="18" customHeight="1">
      <c r="A512" s="43"/>
      <c r="B512" s="41" t="s">
        <v>55</v>
      </c>
      <c r="C512" s="41"/>
      <c r="D512" s="41"/>
      <c r="E512" s="45">
        <v>211000</v>
      </c>
      <c r="F512" s="58">
        <v>274000</v>
      </c>
      <c r="G512" s="46"/>
    </row>
    <row r="513" spans="1:8" ht="18" customHeight="1">
      <c r="A513" s="43"/>
      <c r="B513" s="41" t="s">
        <v>56</v>
      </c>
      <c r="C513" s="41"/>
      <c r="D513" s="41"/>
      <c r="E513" s="45">
        <v>310000</v>
      </c>
      <c r="F513" s="58">
        <v>3549140</v>
      </c>
      <c r="G513" s="46"/>
    </row>
    <row r="514" spans="1:8" ht="18" customHeight="1">
      <c r="A514" s="43"/>
      <c r="B514" s="41" t="s">
        <v>37</v>
      </c>
      <c r="C514" s="41"/>
      <c r="D514" s="41"/>
      <c r="E514" s="45">
        <v>215001</v>
      </c>
      <c r="F514" s="46">
        <v>24104.9</v>
      </c>
      <c r="G514" s="46"/>
    </row>
    <row r="515" spans="1:8" ht="18" customHeight="1">
      <c r="A515" s="43"/>
      <c r="B515" s="41" t="s">
        <v>38</v>
      </c>
      <c r="C515" s="41"/>
      <c r="D515" s="41"/>
      <c r="E515" s="45">
        <v>215008</v>
      </c>
      <c r="F515" s="58">
        <v>81785</v>
      </c>
      <c r="G515" s="46"/>
    </row>
    <row r="516" spans="1:8" ht="18" customHeight="1">
      <c r="A516" s="43"/>
      <c r="B516" s="41" t="s">
        <v>136</v>
      </c>
      <c r="C516" s="41"/>
      <c r="D516" s="41"/>
      <c r="E516" s="45">
        <v>215013</v>
      </c>
      <c r="F516" s="46">
        <v>8403</v>
      </c>
      <c r="G516" s="46"/>
    </row>
    <row r="517" spans="1:8" ht="18" customHeight="1">
      <c r="A517" s="43"/>
      <c r="B517" s="41" t="s">
        <v>161</v>
      </c>
      <c r="C517" s="41"/>
      <c r="D517" s="41"/>
      <c r="E517" s="45">
        <v>7110300</v>
      </c>
      <c r="F517" s="58">
        <v>1710</v>
      </c>
      <c r="G517" s="46"/>
    </row>
    <row r="518" spans="1:8" ht="18" customHeight="1">
      <c r="A518" s="43"/>
      <c r="B518" s="41" t="s">
        <v>284</v>
      </c>
      <c r="C518" s="41"/>
      <c r="D518" s="41"/>
      <c r="E518" s="45">
        <v>7110700</v>
      </c>
      <c r="F518" s="58">
        <v>23100</v>
      </c>
      <c r="G518" s="46"/>
    </row>
    <row r="519" spans="1:8" ht="18" customHeight="1">
      <c r="A519" s="43"/>
      <c r="B519" s="41" t="s">
        <v>285</v>
      </c>
      <c r="C519" s="41"/>
      <c r="D519" s="41"/>
      <c r="E519" s="45">
        <v>7110800</v>
      </c>
      <c r="F519" s="58">
        <v>11200</v>
      </c>
      <c r="G519" s="46"/>
    </row>
    <row r="520" spans="1:8" ht="18" customHeight="1">
      <c r="A520" s="43"/>
      <c r="B520" s="41" t="s">
        <v>260</v>
      </c>
      <c r="C520" s="41"/>
      <c r="D520" s="41"/>
      <c r="E520" s="45">
        <v>7221000</v>
      </c>
      <c r="F520" s="58">
        <v>35670</v>
      </c>
      <c r="G520" s="46"/>
    </row>
    <row r="521" spans="1:8" ht="18" customHeight="1">
      <c r="A521" s="43"/>
      <c r="B521" s="41" t="s">
        <v>261</v>
      </c>
      <c r="C521" s="41"/>
      <c r="D521" s="41"/>
      <c r="E521" s="45">
        <v>7220700</v>
      </c>
      <c r="F521" s="58">
        <v>34200</v>
      </c>
      <c r="G521" s="46"/>
    </row>
    <row r="522" spans="1:8" ht="18" customHeight="1">
      <c r="A522" s="43"/>
      <c r="B522" s="274" t="s">
        <v>449</v>
      </c>
      <c r="C522" s="274"/>
      <c r="D522" s="41"/>
      <c r="E522" s="45">
        <v>742000</v>
      </c>
      <c r="F522" s="58">
        <v>202400</v>
      </c>
      <c r="G522" s="46"/>
    </row>
    <row r="523" spans="1:8" ht="18" customHeight="1">
      <c r="A523" s="43"/>
      <c r="B523" s="37" t="s">
        <v>27</v>
      </c>
      <c r="C523" s="37"/>
      <c r="D523" s="41" t="s">
        <v>106</v>
      </c>
      <c r="E523" s="45">
        <v>111201</v>
      </c>
      <c r="F523" s="46"/>
      <c r="G523" s="46">
        <v>7855052.1100000003</v>
      </c>
    </row>
    <row r="524" spans="1:8" ht="18" customHeight="1">
      <c r="A524" s="43"/>
      <c r="B524" s="37"/>
      <c r="C524" s="37"/>
      <c r="D524" s="14" t="s">
        <v>440</v>
      </c>
      <c r="E524" s="45">
        <v>111201</v>
      </c>
      <c r="F524" s="46"/>
      <c r="G524" s="46">
        <v>100000</v>
      </c>
    </row>
    <row r="525" spans="1:8" ht="18" customHeight="1">
      <c r="A525" s="43"/>
      <c r="B525" s="41"/>
      <c r="C525" s="41"/>
      <c r="D525" s="41" t="s">
        <v>39</v>
      </c>
      <c r="E525" s="45">
        <v>230102</v>
      </c>
      <c r="F525" s="46"/>
      <c r="G525" s="46">
        <v>53311.48</v>
      </c>
    </row>
    <row r="526" spans="1:8" ht="18" customHeight="1">
      <c r="A526" s="43"/>
      <c r="B526" s="41"/>
      <c r="C526" s="41"/>
      <c r="D526" s="41" t="s">
        <v>136</v>
      </c>
      <c r="E526" s="44">
        <v>230199</v>
      </c>
      <c r="F526" s="46"/>
      <c r="G526" s="46">
        <v>8047</v>
      </c>
    </row>
    <row r="527" spans="1:8" ht="18" customHeight="1">
      <c r="A527" s="43"/>
      <c r="B527" s="41"/>
      <c r="C527" s="41"/>
      <c r="D527" s="41" t="s">
        <v>287</v>
      </c>
      <c r="E527" s="44">
        <v>412210</v>
      </c>
      <c r="F527" s="46"/>
      <c r="G527" s="46">
        <v>19690</v>
      </c>
    </row>
    <row r="528" spans="1:8" ht="18" customHeight="1">
      <c r="A528" s="43"/>
      <c r="B528" s="41"/>
      <c r="C528" s="41"/>
      <c r="D528" s="63"/>
      <c r="E528" s="42"/>
      <c r="F528" s="90">
        <f>SUM(F501:F526)</f>
        <v>8036100.5899999999</v>
      </c>
      <c r="G528" s="90">
        <f>SUM(G523:G527)</f>
        <v>8036100.5900000008</v>
      </c>
      <c r="H528" s="273"/>
    </row>
    <row r="529" spans="1:7" ht="18" customHeight="1">
      <c r="A529" s="32" t="s">
        <v>30</v>
      </c>
      <c r="B529" s="47"/>
      <c r="C529" s="47"/>
      <c r="D529" s="47"/>
      <c r="E529" s="47"/>
      <c r="F529" s="47"/>
      <c r="G529" s="91"/>
    </row>
    <row r="530" spans="1:7" ht="18" customHeight="1">
      <c r="A530" s="43"/>
      <c r="B530" s="41" t="s">
        <v>443</v>
      </c>
      <c r="C530" s="41"/>
      <c r="D530" s="41"/>
      <c r="E530" s="41"/>
      <c r="F530" s="41"/>
      <c r="G530" s="50"/>
    </row>
    <row r="531" spans="1:7" ht="18" customHeight="1">
      <c r="A531" s="48"/>
      <c r="B531" s="49"/>
      <c r="C531" s="49"/>
      <c r="D531" s="49"/>
      <c r="E531" s="49"/>
      <c r="F531" s="49"/>
      <c r="G531" s="51"/>
    </row>
    <row r="532" spans="1:7" ht="18" customHeight="1">
      <c r="A532" s="47"/>
      <c r="B532" s="47"/>
      <c r="C532" s="47"/>
      <c r="D532" s="47"/>
      <c r="E532" s="47"/>
      <c r="F532" s="47"/>
      <c r="G532" s="47"/>
    </row>
    <row r="533" spans="1:7" ht="18" customHeight="1">
      <c r="A533" s="41"/>
      <c r="B533" s="41"/>
      <c r="C533" s="41"/>
      <c r="D533" s="41"/>
      <c r="E533" s="337" t="s">
        <v>146</v>
      </c>
      <c r="F533" s="337"/>
      <c r="G533" s="337"/>
    </row>
    <row r="534" spans="1:7" ht="18" customHeight="1">
      <c r="A534" s="41"/>
      <c r="B534" s="41"/>
      <c r="C534" s="41"/>
      <c r="D534" s="41"/>
      <c r="E534" s="337" t="s">
        <v>147</v>
      </c>
      <c r="F534" s="337"/>
      <c r="G534" s="337"/>
    </row>
    <row r="535" spans="1:7" ht="18" customHeight="1">
      <c r="A535" s="41"/>
      <c r="B535" s="41"/>
      <c r="C535" s="41"/>
      <c r="D535" s="41"/>
      <c r="E535" s="14"/>
      <c r="F535" s="14"/>
      <c r="G535" s="14"/>
    </row>
    <row r="536" spans="1:7" ht="18" customHeight="1">
      <c r="A536" s="41"/>
      <c r="B536" s="41"/>
      <c r="C536" s="41"/>
      <c r="D536" s="41"/>
      <c r="E536" s="337" t="s">
        <v>151</v>
      </c>
      <c r="F536" s="337"/>
      <c r="G536" s="337"/>
    </row>
    <row r="537" spans="1:7" ht="18" customHeight="1">
      <c r="A537" s="41"/>
      <c r="B537" s="41"/>
      <c r="C537" s="41"/>
      <c r="D537" s="41"/>
      <c r="E537" s="337" t="s">
        <v>150</v>
      </c>
      <c r="F537" s="337"/>
      <c r="G537" s="337"/>
    </row>
    <row r="538" spans="1:7" ht="18" customHeight="1">
      <c r="A538" s="41"/>
      <c r="B538" s="41"/>
      <c r="C538" s="41"/>
      <c r="D538" s="41"/>
      <c r="E538" s="307"/>
      <c r="F538" s="307"/>
      <c r="G538" s="307"/>
    </row>
    <row r="539" spans="1:7" ht="18" customHeight="1">
      <c r="A539" s="41"/>
      <c r="B539" s="41"/>
      <c r="C539" s="41"/>
      <c r="D539" s="41"/>
      <c r="E539" s="307"/>
      <c r="F539" s="307"/>
      <c r="G539" s="307"/>
    </row>
    <row r="540" spans="1:7" ht="18" customHeight="1">
      <c r="A540" s="41"/>
      <c r="B540" s="41"/>
      <c r="C540" s="41"/>
      <c r="D540" s="41"/>
      <c r="E540" s="307"/>
      <c r="F540" s="307"/>
      <c r="G540" s="307"/>
    </row>
    <row r="541" spans="1:7">
      <c r="A541" s="41"/>
      <c r="B541" s="41"/>
      <c r="C541" s="41"/>
      <c r="D541" s="41"/>
      <c r="E541" s="41"/>
      <c r="F541" s="38" t="s">
        <v>96</v>
      </c>
      <c r="G541" s="57" t="s">
        <v>345</v>
      </c>
    </row>
    <row r="542" spans="1:7">
      <c r="A542" s="41"/>
      <c r="B542" s="41"/>
      <c r="C542" s="41"/>
      <c r="D542" s="41"/>
      <c r="E542" s="41"/>
      <c r="F542" s="38" t="s">
        <v>13</v>
      </c>
      <c r="G542" s="36" t="s">
        <v>441</v>
      </c>
    </row>
    <row r="543" spans="1:7">
      <c r="A543" s="317" t="s">
        <v>97</v>
      </c>
      <c r="B543" s="317"/>
      <c r="C543" s="317"/>
      <c r="D543" s="317"/>
      <c r="E543" s="317"/>
      <c r="F543" s="317"/>
      <c r="G543" s="317"/>
    </row>
    <row r="544" spans="1:7">
      <c r="A544" s="318" t="s">
        <v>32</v>
      </c>
      <c r="B544" s="318"/>
      <c r="C544" s="318"/>
      <c r="D544" s="318"/>
      <c r="E544" s="318"/>
      <c r="F544" s="318"/>
      <c r="G544" s="318"/>
    </row>
    <row r="545" spans="1:7">
      <c r="A545" s="349" t="s">
        <v>44</v>
      </c>
      <c r="B545" s="349"/>
      <c r="C545" s="349"/>
      <c r="D545" s="349"/>
      <c r="E545" s="33" t="s">
        <v>71</v>
      </c>
      <c r="F545" s="33" t="s">
        <v>26</v>
      </c>
      <c r="G545" s="272" t="s">
        <v>27</v>
      </c>
    </row>
    <row r="546" spans="1:7">
      <c r="A546" s="32" t="s">
        <v>26</v>
      </c>
      <c r="B546" s="18" t="s">
        <v>23</v>
      </c>
      <c r="C546" s="18"/>
      <c r="D546" s="18"/>
      <c r="E546" s="16">
        <v>400000</v>
      </c>
      <c r="F546" s="60">
        <v>1082964.07</v>
      </c>
      <c r="G546" s="17"/>
    </row>
    <row r="547" spans="1:7">
      <c r="A547" s="59"/>
      <c r="B547" s="21" t="s">
        <v>27</v>
      </c>
      <c r="C547" s="21"/>
      <c r="D547" s="14" t="s">
        <v>446</v>
      </c>
      <c r="E547" s="53">
        <v>411001</v>
      </c>
      <c r="F547" s="60"/>
      <c r="G547" s="6">
        <v>8355</v>
      </c>
    </row>
    <row r="548" spans="1:7">
      <c r="A548" s="59"/>
      <c r="B548" s="21"/>
      <c r="C548" s="21"/>
      <c r="D548" s="14" t="s">
        <v>312</v>
      </c>
      <c r="E548" s="53">
        <v>411002</v>
      </c>
      <c r="F548" s="60"/>
      <c r="G548" s="6">
        <v>55</v>
      </c>
    </row>
    <row r="549" spans="1:7">
      <c r="A549" s="59"/>
      <c r="B549" s="21"/>
      <c r="C549" s="21"/>
      <c r="D549" s="113" t="s">
        <v>313</v>
      </c>
      <c r="E549" s="53">
        <v>412111</v>
      </c>
      <c r="F549" s="60"/>
      <c r="G549" s="6">
        <v>10</v>
      </c>
    </row>
    <row r="550" spans="1:7">
      <c r="A550" s="59"/>
      <c r="B550" s="14"/>
      <c r="C550" s="14"/>
      <c r="D550" s="14" t="s">
        <v>314</v>
      </c>
      <c r="E550" s="9">
        <v>412210</v>
      </c>
      <c r="F550" s="60"/>
      <c r="G550" s="6">
        <v>19690</v>
      </c>
    </row>
    <row r="551" spans="1:7">
      <c r="A551" s="59"/>
      <c r="B551" s="14"/>
      <c r="C551" s="14"/>
      <c r="D551" s="14" t="s">
        <v>447</v>
      </c>
      <c r="E551" s="9">
        <v>412303</v>
      </c>
      <c r="F551" s="60"/>
      <c r="G551" s="6">
        <v>200</v>
      </c>
    </row>
    <row r="552" spans="1:7">
      <c r="A552" s="59"/>
      <c r="B552" s="14"/>
      <c r="C552" s="14"/>
      <c r="D552" s="14" t="s">
        <v>305</v>
      </c>
      <c r="E552" s="9">
        <v>413003</v>
      </c>
      <c r="F552" s="60"/>
      <c r="G552" s="6">
        <v>11465.55</v>
      </c>
    </row>
    <row r="553" spans="1:7">
      <c r="A553" s="59"/>
      <c r="B553" s="14"/>
      <c r="C553" s="14"/>
      <c r="D553" s="14" t="s">
        <v>288</v>
      </c>
      <c r="E553" s="9">
        <v>421004</v>
      </c>
      <c r="F553" s="60"/>
      <c r="G553" s="6">
        <v>283026.77</v>
      </c>
    </row>
    <row r="554" spans="1:7">
      <c r="A554" s="59"/>
      <c r="B554" s="14"/>
      <c r="C554" s="14"/>
      <c r="D554" s="14" t="s">
        <v>102</v>
      </c>
      <c r="E554" s="9">
        <v>421006</v>
      </c>
      <c r="F554" s="60"/>
      <c r="G554" s="6">
        <v>164120.21</v>
      </c>
    </row>
    <row r="555" spans="1:7">
      <c r="A555" s="11"/>
      <c r="B555" s="21" t="s">
        <v>160</v>
      </c>
      <c r="C555" s="21"/>
      <c r="D555" s="14" t="s">
        <v>103</v>
      </c>
      <c r="E555" s="9">
        <v>421007</v>
      </c>
      <c r="F555" s="6"/>
      <c r="G555" s="60">
        <v>394945.4</v>
      </c>
    </row>
    <row r="556" spans="1:7">
      <c r="A556" s="11"/>
      <c r="B556" s="21"/>
      <c r="C556" s="21"/>
      <c r="D556" s="14" t="s">
        <v>448</v>
      </c>
      <c r="E556" s="9">
        <v>421012</v>
      </c>
      <c r="F556" s="6"/>
      <c r="G556" s="60">
        <v>11596.55</v>
      </c>
    </row>
    <row r="557" spans="1:7">
      <c r="A557" s="11"/>
      <c r="B557" s="21"/>
      <c r="C557" s="21"/>
      <c r="D557" s="14" t="s">
        <v>131</v>
      </c>
      <c r="E557" s="9">
        <v>421013</v>
      </c>
      <c r="F557" s="6"/>
      <c r="G557" s="60">
        <v>18345.59</v>
      </c>
    </row>
    <row r="558" spans="1:7">
      <c r="A558" s="11"/>
      <c r="B558" s="21"/>
      <c r="C558" s="21"/>
      <c r="D558" s="3" t="s">
        <v>100</v>
      </c>
      <c r="E558" s="9">
        <v>421015</v>
      </c>
      <c r="F558" s="6"/>
      <c r="G558" s="60">
        <v>43654</v>
      </c>
    </row>
    <row r="559" spans="1:7">
      <c r="A559" s="11"/>
      <c r="B559" s="21"/>
      <c r="C559" s="21"/>
      <c r="D559" s="14" t="s">
        <v>445</v>
      </c>
      <c r="E559" s="9">
        <v>441001</v>
      </c>
      <c r="F559" s="6"/>
      <c r="G559" s="60">
        <v>127500</v>
      </c>
    </row>
    <row r="560" spans="1:7">
      <c r="A560" s="11"/>
      <c r="B560" s="21"/>
      <c r="C560" s="21"/>
      <c r="D560" s="14"/>
      <c r="E560" s="9"/>
      <c r="F560" s="6"/>
      <c r="G560" s="60"/>
    </row>
    <row r="561" spans="1:7">
      <c r="A561" s="11"/>
      <c r="B561" s="21"/>
      <c r="C561" s="21"/>
      <c r="D561" s="14"/>
      <c r="E561" s="9"/>
      <c r="F561" s="6"/>
      <c r="G561" s="60"/>
    </row>
    <row r="562" spans="1:7">
      <c r="A562" s="11"/>
      <c r="B562" s="14"/>
      <c r="C562" s="14"/>
      <c r="D562" s="14"/>
      <c r="E562" s="5"/>
      <c r="F562" s="85">
        <f>SUM(F546:F559)</f>
        <v>1082964.07</v>
      </c>
      <c r="G562" s="85">
        <f>SUM(G547:G559)</f>
        <v>1082964.07</v>
      </c>
    </row>
    <row r="563" spans="1:7">
      <c r="A563" s="86" t="s">
        <v>30</v>
      </c>
      <c r="B563" s="18"/>
      <c r="C563" s="18"/>
      <c r="D563" s="18"/>
      <c r="E563" s="18"/>
      <c r="F563" s="18"/>
      <c r="G563" s="78"/>
    </row>
    <row r="564" spans="1:7">
      <c r="A564" s="11"/>
      <c r="B564" s="14" t="s">
        <v>444</v>
      </c>
      <c r="C564" s="14"/>
      <c r="D564" s="14"/>
      <c r="E564" s="14"/>
      <c r="F564" s="14"/>
      <c r="G564" s="8"/>
    </row>
    <row r="565" spans="1:7">
      <c r="A565" s="12"/>
      <c r="B565" s="15"/>
      <c r="C565" s="15"/>
      <c r="D565" s="15"/>
      <c r="E565" s="15"/>
      <c r="F565" s="15"/>
      <c r="G565" s="13"/>
    </row>
    <row r="566" spans="1:7">
      <c r="A566" s="14"/>
      <c r="B566" s="14"/>
      <c r="C566" s="14"/>
      <c r="D566" s="14"/>
      <c r="E566" s="14"/>
      <c r="F566" s="14"/>
      <c r="G566" s="14"/>
    </row>
    <row r="567" spans="1:7">
      <c r="E567" s="337" t="s">
        <v>146</v>
      </c>
      <c r="F567" s="337"/>
      <c r="G567" s="337"/>
    </row>
    <row r="568" spans="1:7">
      <c r="E568" s="337" t="s">
        <v>147</v>
      </c>
      <c r="F568" s="337"/>
      <c r="G568" s="337"/>
    </row>
    <row r="569" spans="1:7">
      <c r="E569" s="337" t="s">
        <v>436</v>
      </c>
      <c r="F569" s="337"/>
      <c r="G569" s="337"/>
    </row>
    <row r="570" spans="1:7">
      <c r="E570" s="14"/>
      <c r="F570" s="14"/>
      <c r="G570" s="14"/>
    </row>
    <row r="571" spans="1:7">
      <c r="E571" s="337" t="s">
        <v>151</v>
      </c>
      <c r="F571" s="337"/>
      <c r="G571" s="337"/>
    </row>
    <row r="572" spans="1:7">
      <c r="E572" s="337" t="s">
        <v>150</v>
      </c>
      <c r="F572" s="337"/>
      <c r="G572" s="337"/>
    </row>
    <row r="573" spans="1:7">
      <c r="E573" s="337" t="s">
        <v>140</v>
      </c>
      <c r="F573" s="337"/>
      <c r="G573" s="337"/>
    </row>
    <row r="574" spans="1:7">
      <c r="E574" s="307"/>
      <c r="F574" s="307"/>
      <c r="G574" s="307"/>
    </row>
    <row r="575" spans="1:7">
      <c r="E575" s="307"/>
      <c r="F575" s="307"/>
      <c r="G575" s="307"/>
    </row>
    <row r="576" spans="1:7">
      <c r="E576" s="307"/>
      <c r="F576" s="307"/>
      <c r="G576" s="307"/>
    </row>
    <row r="577" spans="1:7">
      <c r="F577" s="35" t="s">
        <v>96</v>
      </c>
      <c r="G577" s="57" t="s">
        <v>349</v>
      </c>
    </row>
    <row r="578" spans="1:7">
      <c r="F578" s="35" t="s">
        <v>13</v>
      </c>
      <c r="G578" s="36" t="s">
        <v>476</v>
      </c>
    </row>
    <row r="579" spans="1:7">
      <c r="A579" s="317" t="s">
        <v>97</v>
      </c>
      <c r="B579" s="317"/>
      <c r="C579" s="317"/>
      <c r="D579" s="317"/>
      <c r="E579" s="317"/>
      <c r="F579" s="317"/>
      <c r="G579" s="317"/>
    </row>
    <row r="580" spans="1:7">
      <c r="A580" s="318" t="s">
        <v>28</v>
      </c>
      <c r="B580" s="318"/>
      <c r="C580" s="318"/>
      <c r="D580" s="318"/>
      <c r="E580" s="318"/>
      <c r="F580" s="318"/>
      <c r="G580" s="318"/>
    </row>
    <row r="581" spans="1:7">
      <c r="A581" s="349" t="s">
        <v>44</v>
      </c>
      <c r="B581" s="349"/>
      <c r="C581" s="349"/>
      <c r="D581" s="349"/>
      <c r="E581" s="33" t="s">
        <v>71</v>
      </c>
      <c r="F581" s="33" t="s">
        <v>26</v>
      </c>
      <c r="G581" s="34" t="s">
        <v>27</v>
      </c>
    </row>
    <row r="582" spans="1:7">
      <c r="A582" s="32" t="s">
        <v>29</v>
      </c>
      <c r="B582" s="14" t="s">
        <v>99</v>
      </c>
      <c r="C582" s="14"/>
      <c r="D582" s="14"/>
      <c r="E582" s="9">
        <v>111201</v>
      </c>
      <c r="F582" s="54">
        <v>89626.36</v>
      </c>
      <c r="G582" s="55"/>
    </row>
    <row r="583" spans="1:7">
      <c r="A583" s="59"/>
      <c r="B583" s="14" t="s">
        <v>440</v>
      </c>
      <c r="C583" s="14"/>
      <c r="D583" s="14"/>
      <c r="E583" s="9">
        <v>111201</v>
      </c>
      <c r="F583" s="54">
        <v>421115.11</v>
      </c>
      <c r="G583" s="55"/>
    </row>
    <row r="584" spans="1:7">
      <c r="A584" s="59"/>
      <c r="B584" s="14" t="s">
        <v>483</v>
      </c>
      <c r="C584" s="14"/>
      <c r="D584" s="14"/>
      <c r="E584" s="9">
        <v>111201</v>
      </c>
      <c r="F584" s="54">
        <v>3880.82</v>
      </c>
      <c r="G584" s="55"/>
    </row>
    <row r="585" spans="1:7">
      <c r="A585" s="59"/>
      <c r="B585" s="14" t="s">
        <v>484</v>
      </c>
      <c r="C585" s="14"/>
      <c r="D585" s="14"/>
      <c r="E585" s="9">
        <v>111201</v>
      </c>
      <c r="F585" s="54">
        <v>650.84</v>
      </c>
      <c r="G585" s="55"/>
    </row>
    <row r="586" spans="1:7">
      <c r="A586" s="59"/>
      <c r="B586" s="14" t="s">
        <v>298</v>
      </c>
      <c r="C586" s="14"/>
      <c r="D586" s="14"/>
      <c r="E586" s="9">
        <v>111202</v>
      </c>
      <c r="F586" s="54">
        <v>1169.72</v>
      </c>
      <c r="G586" s="55"/>
    </row>
    <row r="587" spans="1:7">
      <c r="A587" s="11"/>
      <c r="B587" s="14" t="s">
        <v>98</v>
      </c>
      <c r="C587" s="14"/>
      <c r="D587" s="14"/>
      <c r="E587" s="9">
        <v>111203</v>
      </c>
      <c r="F587" s="56">
        <v>2490527.59</v>
      </c>
      <c r="G587" s="55"/>
    </row>
    <row r="588" spans="1:7">
      <c r="A588" s="11"/>
      <c r="B588" s="14" t="s">
        <v>129</v>
      </c>
      <c r="C588" s="14"/>
      <c r="D588" s="14"/>
      <c r="E588" s="9">
        <v>111100</v>
      </c>
      <c r="F588" s="56">
        <v>2875</v>
      </c>
      <c r="G588" s="55"/>
    </row>
    <row r="589" spans="1:7">
      <c r="A589" s="11"/>
      <c r="B589" s="21" t="s">
        <v>27</v>
      </c>
      <c r="C589" s="21"/>
      <c r="D589" s="14" t="s">
        <v>23</v>
      </c>
      <c r="E589" s="9">
        <v>400000</v>
      </c>
      <c r="F589" s="56"/>
      <c r="G589" s="60">
        <v>2543244.9700000002</v>
      </c>
    </row>
    <row r="590" spans="1:7">
      <c r="A590" s="11"/>
      <c r="B590" s="21"/>
      <c r="C590" s="21"/>
      <c r="D590" s="14" t="s">
        <v>129</v>
      </c>
      <c r="E590" s="9">
        <v>111100</v>
      </c>
      <c r="F590" s="56"/>
      <c r="G590" s="80">
        <v>2875</v>
      </c>
    </row>
    <row r="591" spans="1:7">
      <c r="A591" s="11"/>
      <c r="B591" s="21"/>
      <c r="C591" s="21"/>
      <c r="D591" s="14" t="s">
        <v>299</v>
      </c>
      <c r="E591" s="53">
        <v>113100</v>
      </c>
      <c r="F591" s="56"/>
      <c r="G591" s="55">
        <v>800</v>
      </c>
    </row>
    <row r="592" spans="1:7">
      <c r="A592" s="11"/>
      <c r="B592" s="14"/>
      <c r="C592" s="14"/>
      <c r="D592" s="14" t="s">
        <v>230</v>
      </c>
      <c r="E592" s="53">
        <v>113302</v>
      </c>
      <c r="F592" s="56"/>
      <c r="G592" s="55">
        <v>187</v>
      </c>
    </row>
    <row r="593" spans="1:7">
      <c r="A593" s="11"/>
      <c r="B593" s="14"/>
      <c r="C593" s="14"/>
      <c r="D593" s="14" t="s">
        <v>144</v>
      </c>
      <c r="E593" s="53">
        <v>113500</v>
      </c>
      <c r="F593" s="56"/>
      <c r="G593" s="55">
        <v>420000</v>
      </c>
    </row>
    <row r="594" spans="1:7">
      <c r="A594" s="11"/>
      <c r="B594" s="14"/>
      <c r="C594" s="14"/>
      <c r="D594" s="14" t="s">
        <v>38</v>
      </c>
      <c r="E594" s="53">
        <v>215008</v>
      </c>
      <c r="F594" s="56"/>
      <c r="G594" s="55">
        <v>32050</v>
      </c>
    </row>
    <row r="595" spans="1:7">
      <c r="A595" s="11"/>
      <c r="B595" s="14"/>
      <c r="C595" s="14"/>
      <c r="D595" s="113" t="s">
        <v>485</v>
      </c>
      <c r="E595" s="53">
        <v>215016</v>
      </c>
      <c r="F595" s="56"/>
      <c r="G595" s="55">
        <v>1115.1099999999999</v>
      </c>
    </row>
    <row r="596" spans="1:7">
      <c r="A596" s="11"/>
      <c r="B596" s="14"/>
      <c r="C596" s="14"/>
      <c r="D596" s="113" t="s">
        <v>56</v>
      </c>
      <c r="E596" s="53">
        <v>310000</v>
      </c>
      <c r="F596" s="56"/>
      <c r="G596" s="55">
        <v>9573.36</v>
      </c>
    </row>
    <row r="597" spans="1:7">
      <c r="A597" s="11"/>
      <c r="B597" s="14"/>
      <c r="C597" s="14"/>
      <c r="D597" s="14"/>
      <c r="E597" s="5"/>
      <c r="F597" s="88">
        <f>SUM(F582:F596)</f>
        <v>3009845.44</v>
      </c>
      <c r="G597" s="88">
        <f>SUM(G582:G596)</f>
        <v>3009845.44</v>
      </c>
    </row>
    <row r="598" spans="1:7">
      <c r="A598" s="32" t="s">
        <v>30</v>
      </c>
      <c r="B598" s="18"/>
      <c r="C598" s="18"/>
      <c r="D598" s="18"/>
      <c r="E598" s="18"/>
      <c r="F598" s="18"/>
      <c r="G598" s="78"/>
    </row>
    <row r="599" spans="1:7">
      <c r="A599" s="11"/>
      <c r="B599" s="14" t="s">
        <v>477</v>
      </c>
      <c r="C599" s="14"/>
      <c r="D599" s="14"/>
      <c r="E599" s="14"/>
      <c r="F599" s="14"/>
      <c r="G599" s="8"/>
    </row>
    <row r="600" spans="1:7">
      <c r="A600" s="350"/>
      <c r="B600" s="351"/>
      <c r="C600" s="351"/>
      <c r="D600" s="351"/>
      <c r="E600" s="351"/>
      <c r="F600" s="351"/>
      <c r="G600" s="13"/>
    </row>
    <row r="601" spans="1:7">
      <c r="A601" s="89"/>
      <c r="B601" s="89"/>
      <c r="C601" s="89"/>
      <c r="D601" s="89"/>
      <c r="E601" s="89"/>
      <c r="F601" s="89"/>
      <c r="G601" s="18"/>
    </row>
    <row r="602" spans="1:7">
      <c r="A602" s="276"/>
      <c r="B602" s="276"/>
      <c r="C602" s="303"/>
      <c r="D602" s="276"/>
      <c r="E602" s="276"/>
      <c r="F602" s="276"/>
      <c r="G602" s="14"/>
    </row>
    <row r="603" spans="1:7">
      <c r="A603" s="276"/>
      <c r="B603" s="276"/>
      <c r="C603" s="303"/>
      <c r="D603" s="276"/>
      <c r="E603" s="337" t="s">
        <v>146</v>
      </c>
      <c r="F603" s="337"/>
      <c r="G603" s="337"/>
    </row>
    <row r="604" spans="1:7">
      <c r="A604" s="276"/>
      <c r="B604" s="276"/>
      <c r="C604" s="303"/>
      <c r="D604" s="276"/>
      <c r="E604" s="337" t="s">
        <v>147</v>
      </c>
      <c r="F604" s="337"/>
      <c r="G604" s="337"/>
    </row>
    <row r="605" spans="1:7">
      <c r="A605" s="276"/>
      <c r="B605" s="276"/>
      <c r="C605" s="303"/>
      <c r="D605" s="276"/>
      <c r="E605" s="337" t="s">
        <v>436</v>
      </c>
      <c r="F605" s="337"/>
      <c r="G605" s="337"/>
    </row>
    <row r="606" spans="1:7">
      <c r="A606" s="276"/>
      <c r="B606" s="276"/>
      <c r="C606" s="303"/>
      <c r="D606" s="276"/>
      <c r="E606" s="14"/>
      <c r="F606" s="14"/>
      <c r="G606" s="14"/>
    </row>
    <row r="607" spans="1:7">
      <c r="A607" s="276"/>
      <c r="B607" s="276"/>
      <c r="C607" s="303"/>
      <c r="D607" s="276"/>
      <c r="E607" s="337" t="s">
        <v>151</v>
      </c>
      <c r="F607" s="337"/>
      <c r="G607" s="337"/>
    </row>
    <row r="608" spans="1:7">
      <c r="A608" s="276"/>
      <c r="B608" s="276"/>
      <c r="C608" s="303"/>
      <c r="D608" s="276"/>
      <c r="E608" s="337" t="s">
        <v>150</v>
      </c>
      <c r="F608" s="337"/>
      <c r="G608" s="337"/>
    </row>
    <row r="609" spans="1:7">
      <c r="A609" s="276"/>
      <c r="B609" s="276"/>
      <c r="C609" s="303"/>
      <c r="D609" s="276"/>
      <c r="E609" s="337" t="s">
        <v>140</v>
      </c>
      <c r="F609" s="337"/>
      <c r="G609" s="337"/>
    </row>
    <row r="610" spans="1:7">
      <c r="A610" s="307"/>
      <c r="B610" s="307"/>
      <c r="C610" s="307"/>
      <c r="D610" s="307"/>
      <c r="E610" s="307"/>
      <c r="F610" s="307"/>
      <c r="G610" s="307"/>
    </row>
    <row r="611" spans="1:7">
      <c r="A611" s="307"/>
      <c r="B611" s="307"/>
      <c r="C611" s="307"/>
      <c r="D611" s="307"/>
      <c r="E611" s="307"/>
      <c r="F611" s="307"/>
      <c r="G611" s="307"/>
    </row>
    <row r="612" spans="1:7">
      <c r="A612" s="307"/>
      <c r="B612" s="307"/>
      <c r="C612" s="307"/>
      <c r="D612" s="307"/>
      <c r="E612" s="307"/>
      <c r="F612" s="307"/>
      <c r="G612" s="307"/>
    </row>
    <row r="613" spans="1:7">
      <c r="A613" s="307"/>
      <c r="B613" s="307"/>
      <c r="C613" s="307"/>
      <c r="D613" s="307"/>
      <c r="E613" s="307"/>
      <c r="F613" s="307"/>
      <c r="G613" s="307"/>
    </row>
    <row r="614" spans="1:7" ht="20.100000000000001" customHeight="1">
      <c r="A614" s="14"/>
      <c r="B614" s="14"/>
      <c r="C614" s="14"/>
      <c r="D614" s="14"/>
      <c r="E614" s="14"/>
      <c r="F614" s="38" t="s">
        <v>96</v>
      </c>
      <c r="G614" s="57" t="s">
        <v>349</v>
      </c>
    </row>
    <row r="615" spans="1:7" ht="20.100000000000001" customHeight="1">
      <c r="F615" s="35" t="s">
        <v>13</v>
      </c>
      <c r="G615" s="36" t="s">
        <v>476</v>
      </c>
    </row>
    <row r="616" spans="1:7" ht="20.100000000000001" customHeight="1">
      <c r="A616" s="317" t="s">
        <v>97</v>
      </c>
      <c r="B616" s="317"/>
      <c r="C616" s="317"/>
      <c r="D616" s="317"/>
      <c r="E616" s="317"/>
      <c r="F616" s="317"/>
      <c r="G616" s="317"/>
    </row>
    <row r="617" spans="1:7" ht="20.100000000000001" customHeight="1">
      <c r="A617" s="318" t="s">
        <v>31</v>
      </c>
      <c r="B617" s="318"/>
      <c r="C617" s="318"/>
      <c r="D617" s="318"/>
      <c r="E617" s="318"/>
      <c r="F617" s="318"/>
      <c r="G617" s="318"/>
    </row>
    <row r="618" spans="1:7" ht="20.100000000000001" customHeight="1">
      <c r="A618" s="349" t="s">
        <v>44</v>
      </c>
      <c r="B618" s="349"/>
      <c r="C618" s="349"/>
      <c r="D618" s="349"/>
      <c r="E618" s="277" t="s">
        <v>71</v>
      </c>
      <c r="F618" s="33" t="s">
        <v>26</v>
      </c>
      <c r="G618" s="34" t="s">
        <v>27</v>
      </c>
    </row>
    <row r="619" spans="1:7" ht="20.100000000000001" customHeight="1">
      <c r="A619" s="59" t="s">
        <v>26</v>
      </c>
      <c r="B619" s="41" t="s">
        <v>286</v>
      </c>
      <c r="C619" s="41"/>
      <c r="D619" s="41"/>
      <c r="E619" s="45">
        <v>113100</v>
      </c>
      <c r="F619" s="58">
        <v>990500</v>
      </c>
      <c r="G619" s="46"/>
    </row>
    <row r="620" spans="1:7" ht="20.100000000000001" customHeight="1">
      <c r="A620" s="59"/>
      <c r="B620" s="41" t="s">
        <v>144</v>
      </c>
      <c r="C620" s="41"/>
      <c r="D620" s="41"/>
      <c r="E620" s="45">
        <v>113500</v>
      </c>
      <c r="F620" s="58">
        <v>200000</v>
      </c>
      <c r="G620" s="46"/>
    </row>
    <row r="621" spans="1:7" ht="20.100000000000001" customHeight="1">
      <c r="A621" s="59"/>
      <c r="B621" s="41" t="s">
        <v>58</v>
      </c>
      <c r="C621" s="41"/>
      <c r="D621" s="41"/>
      <c r="E621" s="44">
        <v>510000</v>
      </c>
      <c r="F621" s="46">
        <v>176437</v>
      </c>
      <c r="G621" s="46"/>
    </row>
    <row r="622" spans="1:7" ht="20.100000000000001" customHeight="1">
      <c r="A622" s="43"/>
      <c r="B622" s="41" t="s">
        <v>113</v>
      </c>
      <c r="C622" s="41"/>
      <c r="D622" s="41"/>
      <c r="E622" s="44">
        <v>521000</v>
      </c>
      <c r="F622" s="46">
        <v>293460</v>
      </c>
      <c r="G622" s="46"/>
    </row>
    <row r="623" spans="1:7" ht="20.100000000000001" customHeight="1">
      <c r="A623" s="43"/>
      <c r="B623" s="41" t="s">
        <v>114</v>
      </c>
      <c r="C623" s="41"/>
      <c r="D623" s="41"/>
      <c r="E623" s="44">
        <v>522000</v>
      </c>
      <c r="F623" s="46">
        <v>669220</v>
      </c>
      <c r="G623" s="46"/>
    </row>
    <row r="624" spans="1:7" ht="20.100000000000001" customHeight="1">
      <c r="A624" s="43"/>
      <c r="B624" s="41" t="s">
        <v>60</v>
      </c>
      <c r="C624" s="41"/>
      <c r="D624" s="41"/>
      <c r="E624" s="44">
        <v>531000</v>
      </c>
      <c r="F624" s="46">
        <v>22750</v>
      </c>
      <c r="G624" s="46"/>
    </row>
    <row r="625" spans="1:7" ht="20.100000000000001" customHeight="1">
      <c r="A625" s="43"/>
      <c r="B625" s="41" t="s">
        <v>61</v>
      </c>
      <c r="C625" s="41"/>
      <c r="D625" s="41"/>
      <c r="E625" s="44">
        <v>532000</v>
      </c>
      <c r="F625" s="46">
        <v>85346</v>
      </c>
      <c r="G625" s="46"/>
    </row>
    <row r="626" spans="1:7" ht="20.100000000000001" customHeight="1">
      <c r="A626" s="43"/>
      <c r="B626" s="41" t="s">
        <v>62</v>
      </c>
      <c r="C626" s="41"/>
      <c r="D626" s="41"/>
      <c r="E626" s="44">
        <v>533000</v>
      </c>
      <c r="F626" s="46">
        <v>380792.58</v>
      </c>
      <c r="G626" s="46"/>
    </row>
    <row r="627" spans="1:7" ht="20.100000000000001" customHeight="1">
      <c r="A627" s="43"/>
      <c r="B627" s="41" t="s">
        <v>63</v>
      </c>
      <c r="C627" s="41"/>
      <c r="D627" s="41"/>
      <c r="E627" s="44">
        <v>534000</v>
      </c>
      <c r="F627" s="46">
        <v>47217.86</v>
      </c>
      <c r="G627" s="46"/>
    </row>
    <row r="628" spans="1:7" ht="20.100000000000001" customHeight="1">
      <c r="A628" s="43"/>
      <c r="B628" s="41" t="s">
        <v>65</v>
      </c>
      <c r="C628" s="41"/>
      <c r="D628" s="41"/>
      <c r="E628" s="44">
        <v>542000</v>
      </c>
      <c r="F628" s="46">
        <v>110000</v>
      </c>
      <c r="G628" s="46"/>
    </row>
    <row r="629" spans="1:7" ht="20.100000000000001" customHeight="1">
      <c r="A629" s="43"/>
      <c r="B629" s="41" t="s">
        <v>54</v>
      </c>
      <c r="C629" s="41"/>
      <c r="D629" s="41"/>
      <c r="E629" s="44">
        <v>560000</v>
      </c>
      <c r="F629" s="46">
        <v>10000</v>
      </c>
      <c r="G629" s="46"/>
    </row>
    <row r="630" spans="1:7" ht="20.100000000000001" customHeight="1">
      <c r="A630" s="43"/>
      <c r="B630" s="41" t="s">
        <v>37</v>
      </c>
      <c r="C630" s="41"/>
      <c r="D630" s="41"/>
      <c r="E630" s="45">
        <v>215001</v>
      </c>
      <c r="F630" s="46">
        <v>53311.48</v>
      </c>
      <c r="G630" s="46"/>
    </row>
    <row r="631" spans="1:7" ht="20.100000000000001" customHeight="1">
      <c r="A631" s="43"/>
      <c r="B631" s="41" t="s">
        <v>38</v>
      </c>
      <c r="C631" s="41"/>
      <c r="D631" s="41"/>
      <c r="E631" s="45">
        <v>215008</v>
      </c>
      <c r="F631" s="58">
        <v>35930</v>
      </c>
      <c r="G631" s="46"/>
    </row>
    <row r="632" spans="1:7" ht="20.100000000000001" customHeight="1">
      <c r="A632" s="43"/>
      <c r="B632" s="41" t="s">
        <v>136</v>
      </c>
      <c r="C632" s="41"/>
      <c r="D632" s="41"/>
      <c r="E632" s="45">
        <v>215013</v>
      </c>
      <c r="F632" s="46">
        <v>8047</v>
      </c>
      <c r="G632" s="46"/>
    </row>
    <row r="633" spans="1:7" ht="20.100000000000001" customHeight="1">
      <c r="A633" s="43"/>
      <c r="B633" s="41" t="s">
        <v>161</v>
      </c>
      <c r="C633" s="41"/>
      <c r="D633" s="41"/>
      <c r="E633" s="45">
        <v>7110300</v>
      </c>
      <c r="F633" s="58">
        <v>1710</v>
      </c>
      <c r="G633" s="46"/>
    </row>
    <row r="634" spans="1:7" ht="20.100000000000001" customHeight="1">
      <c r="A634" s="43"/>
      <c r="B634" s="41" t="s">
        <v>284</v>
      </c>
      <c r="C634" s="41"/>
      <c r="D634" s="41"/>
      <c r="E634" s="45">
        <v>7110700</v>
      </c>
      <c r="F634" s="58">
        <v>23100</v>
      </c>
      <c r="G634" s="46"/>
    </row>
    <row r="635" spans="1:7" ht="20.100000000000001" customHeight="1">
      <c r="A635" s="43"/>
      <c r="B635" s="41" t="s">
        <v>285</v>
      </c>
      <c r="C635" s="41"/>
      <c r="D635" s="41"/>
      <c r="E635" s="45">
        <v>7110800</v>
      </c>
      <c r="F635" s="58">
        <v>16000</v>
      </c>
      <c r="G635" s="46"/>
    </row>
    <row r="636" spans="1:7" ht="20.100000000000001" customHeight="1">
      <c r="A636" s="43"/>
      <c r="B636" s="41" t="s">
        <v>260</v>
      </c>
      <c r="C636" s="41"/>
      <c r="D636" s="41"/>
      <c r="E636" s="45">
        <v>7221000</v>
      </c>
      <c r="F636" s="58">
        <v>35670</v>
      </c>
      <c r="G636" s="46"/>
    </row>
    <row r="637" spans="1:7" ht="20.100000000000001" customHeight="1">
      <c r="A637" s="43"/>
      <c r="B637" s="41" t="s">
        <v>261</v>
      </c>
      <c r="C637" s="41"/>
      <c r="D637" s="41"/>
      <c r="E637" s="45">
        <v>7220700</v>
      </c>
      <c r="F637" s="58">
        <v>34200</v>
      </c>
      <c r="G637" s="46"/>
    </row>
    <row r="638" spans="1:7" ht="20.100000000000001" customHeight="1">
      <c r="A638" s="43"/>
      <c r="B638" s="37" t="s">
        <v>27</v>
      </c>
      <c r="C638" s="37"/>
      <c r="D638" s="41" t="s">
        <v>106</v>
      </c>
      <c r="E638" s="45">
        <v>111201</v>
      </c>
      <c r="F638" s="46"/>
      <c r="G638" s="46">
        <v>2976824.01</v>
      </c>
    </row>
    <row r="639" spans="1:7" ht="20.100000000000001" customHeight="1">
      <c r="A639" s="43"/>
      <c r="B639" s="37"/>
      <c r="C639" s="37"/>
      <c r="D639" s="14" t="s">
        <v>440</v>
      </c>
      <c r="E639" s="45">
        <v>111201</v>
      </c>
      <c r="F639" s="46"/>
      <c r="G639" s="46">
        <v>200000</v>
      </c>
    </row>
    <row r="640" spans="1:7" ht="20.100000000000001" customHeight="1">
      <c r="A640" s="43"/>
      <c r="B640" s="41"/>
      <c r="C640" s="41"/>
      <c r="D640" s="41" t="s">
        <v>39</v>
      </c>
      <c r="E640" s="45">
        <v>230102</v>
      </c>
      <c r="F640" s="46"/>
      <c r="G640" s="46">
        <v>8820.91</v>
      </c>
    </row>
    <row r="641" spans="1:7" ht="20.100000000000001" customHeight="1">
      <c r="A641" s="43"/>
      <c r="B641" s="41"/>
      <c r="C641" s="41"/>
      <c r="D641" s="41" t="s">
        <v>136</v>
      </c>
      <c r="E641" s="44">
        <v>230199</v>
      </c>
      <c r="F641" s="46"/>
      <c r="G641" s="46">
        <v>8047</v>
      </c>
    </row>
    <row r="642" spans="1:7" ht="20.100000000000001" customHeight="1">
      <c r="A642" s="43"/>
      <c r="B642" s="41"/>
      <c r="C642" s="41"/>
      <c r="D642" s="63"/>
      <c r="E642" s="42"/>
      <c r="F642" s="90">
        <f>SUM(F619:F641)</f>
        <v>3193691.92</v>
      </c>
      <c r="G642" s="90">
        <f>SUM(G638:G641)</f>
        <v>3193691.92</v>
      </c>
    </row>
    <row r="643" spans="1:7" ht="20.100000000000001" customHeight="1">
      <c r="A643" s="32" t="s">
        <v>30</v>
      </c>
      <c r="B643" s="47"/>
      <c r="C643" s="47"/>
      <c r="D643" s="47"/>
      <c r="E643" s="47"/>
      <c r="F643" s="47"/>
      <c r="G643" s="91"/>
    </row>
    <row r="644" spans="1:7" ht="20.100000000000001" customHeight="1">
      <c r="A644" s="43"/>
      <c r="B644" s="41" t="s">
        <v>478</v>
      </c>
      <c r="C644" s="41"/>
      <c r="D644" s="41"/>
      <c r="E644" s="41"/>
      <c r="F644" s="41"/>
      <c r="G644" s="50"/>
    </row>
    <row r="645" spans="1:7" ht="12.75" customHeight="1">
      <c r="A645" s="48"/>
      <c r="B645" s="49"/>
      <c r="C645" s="49"/>
      <c r="D645" s="49"/>
      <c r="E645" s="49"/>
      <c r="F645" s="49"/>
      <c r="G645" s="51"/>
    </row>
    <row r="646" spans="1:7" ht="20.100000000000001" customHeight="1">
      <c r="A646" s="47"/>
      <c r="B646" s="47"/>
      <c r="C646" s="47"/>
      <c r="D646" s="47"/>
      <c r="E646" s="47"/>
      <c r="F646" s="47"/>
      <c r="G646" s="47"/>
    </row>
    <row r="647" spans="1:7" ht="20.100000000000001" customHeight="1">
      <c r="A647" s="41"/>
      <c r="B647" s="41"/>
      <c r="C647" s="41"/>
      <c r="D647" s="41"/>
      <c r="E647" s="337" t="s">
        <v>146</v>
      </c>
      <c r="F647" s="337"/>
      <c r="G647" s="337"/>
    </row>
    <row r="648" spans="1:7" ht="20.100000000000001" customHeight="1">
      <c r="A648" s="41"/>
      <c r="B648" s="41"/>
      <c r="C648" s="41"/>
      <c r="D648" s="41"/>
      <c r="E648" s="337" t="s">
        <v>147</v>
      </c>
      <c r="F648" s="337"/>
      <c r="G648" s="337"/>
    </row>
    <row r="649" spans="1:7" ht="20.100000000000001" customHeight="1">
      <c r="A649" s="41"/>
      <c r="B649" s="41"/>
      <c r="C649" s="41"/>
      <c r="D649" s="41"/>
      <c r="E649" s="14"/>
      <c r="F649" s="14"/>
      <c r="G649" s="14"/>
    </row>
    <row r="650" spans="1:7" ht="20.100000000000001" customHeight="1">
      <c r="A650" s="41"/>
      <c r="B650" s="41"/>
      <c r="C650" s="41"/>
      <c r="D650" s="41"/>
      <c r="E650" s="337" t="s">
        <v>151</v>
      </c>
      <c r="F650" s="337"/>
      <c r="G650" s="337"/>
    </row>
    <row r="651" spans="1:7" ht="20.100000000000001" customHeight="1">
      <c r="A651" s="41"/>
      <c r="B651" s="41"/>
      <c r="C651" s="41"/>
      <c r="D651" s="41"/>
      <c r="E651" s="337" t="s">
        <v>150</v>
      </c>
      <c r="F651" s="337"/>
      <c r="G651" s="337"/>
    </row>
    <row r="652" spans="1:7" ht="20.100000000000001" customHeight="1">
      <c r="A652" s="41"/>
      <c r="B652" s="41"/>
      <c r="C652" s="41"/>
      <c r="D652" s="41"/>
      <c r="E652" s="307"/>
      <c r="F652" s="307"/>
      <c r="G652" s="307"/>
    </row>
    <row r="653" spans="1:7" ht="20.100000000000001" customHeight="1">
      <c r="A653" s="41"/>
      <c r="B653" s="41"/>
      <c r="C653" s="41"/>
      <c r="D653" s="41"/>
      <c r="E653" s="307"/>
      <c r="F653" s="307"/>
      <c r="G653" s="307"/>
    </row>
    <row r="654" spans="1:7" ht="20.100000000000001" customHeight="1">
      <c r="A654" s="41"/>
      <c r="B654" s="41"/>
      <c r="C654" s="41"/>
      <c r="D654" s="41"/>
      <c r="E654" s="307"/>
      <c r="F654" s="307"/>
      <c r="G654" s="307"/>
    </row>
    <row r="655" spans="1:7">
      <c r="A655" s="41"/>
      <c r="B655" s="41"/>
      <c r="C655" s="41"/>
      <c r="D655" s="41"/>
      <c r="E655" s="41"/>
      <c r="F655" s="38" t="s">
        <v>96</v>
      </c>
      <c r="G655" s="57" t="s">
        <v>349</v>
      </c>
    </row>
    <row r="656" spans="1:7">
      <c r="A656" s="41"/>
      <c r="B656" s="41"/>
      <c r="C656" s="41"/>
      <c r="D656" s="41"/>
      <c r="E656" s="41"/>
      <c r="F656" s="38" t="s">
        <v>13</v>
      </c>
      <c r="G656" s="36" t="s">
        <v>476</v>
      </c>
    </row>
    <row r="657" spans="1:7">
      <c r="A657" s="317" t="s">
        <v>97</v>
      </c>
      <c r="B657" s="317"/>
      <c r="C657" s="317"/>
      <c r="D657" s="317"/>
      <c r="E657" s="317"/>
      <c r="F657" s="317"/>
      <c r="G657" s="317"/>
    </row>
    <row r="658" spans="1:7">
      <c r="A658" s="318" t="s">
        <v>32</v>
      </c>
      <c r="B658" s="318"/>
      <c r="C658" s="318"/>
      <c r="D658" s="318"/>
      <c r="E658" s="318"/>
      <c r="F658" s="318"/>
      <c r="G658" s="318"/>
    </row>
    <row r="659" spans="1:7">
      <c r="A659" s="349" t="s">
        <v>44</v>
      </c>
      <c r="B659" s="349"/>
      <c r="C659" s="349"/>
      <c r="D659" s="349"/>
      <c r="E659" s="33" t="s">
        <v>71</v>
      </c>
      <c r="F659" s="33" t="s">
        <v>26</v>
      </c>
      <c r="G659" s="277" t="s">
        <v>27</v>
      </c>
    </row>
    <row r="660" spans="1:7">
      <c r="A660" s="32" t="s">
        <v>26</v>
      </c>
      <c r="B660" s="18" t="s">
        <v>23</v>
      </c>
      <c r="C660" s="18"/>
      <c r="D660" s="18"/>
      <c r="E660" s="16">
        <v>400000</v>
      </c>
      <c r="F660" s="60">
        <v>2543244.9700000002</v>
      </c>
      <c r="G660" s="17"/>
    </row>
    <row r="661" spans="1:7">
      <c r="A661" s="59"/>
      <c r="B661" s="21" t="s">
        <v>27</v>
      </c>
      <c r="C661" s="21"/>
      <c r="D661" s="14" t="s">
        <v>446</v>
      </c>
      <c r="E661" s="53">
        <v>411001</v>
      </c>
      <c r="F661" s="60"/>
      <c r="G661" s="6">
        <v>13560</v>
      </c>
    </row>
    <row r="662" spans="1:7">
      <c r="A662" s="59"/>
      <c r="B662" s="21"/>
      <c r="C662" s="21"/>
      <c r="D662" s="14" t="s">
        <v>312</v>
      </c>
      <c r="E662" s="53">
        <v>411002</v>
      </c>
      <c r="F662" s="60"/>
      <c r="G662" s="6">
        <v>2356</v>
      </c>
    </row>
    <row r="663" spans="1:7">
      <c r="A663" s="59"/>
      <c r="B663" s="21"/>
      <c r="C663" s="21"/>
      <c r="D663" s="14" t="s">
        <v>480</v>
      </c>
      <c r="E663" s="53">
        <v>411003</v>
      </c>
      <c r="F663" s="60"/>
      <c r="G663" s="6">
        <v>400</v>
      </c>
    </row>
    <row r="664" spans="1:7">
      <c r="A664" s="59"/>
      <c r="B664" s="21"/>
      <c r="C664" s="21"/>
      <c r="D664" s="113" t="s">
        <v>481</v>
      </c>
      <c r="E664" s="53">
        <v>412108</v>
      </c>
      <c r="F664" s="60"/>
      <c r="G664" s="6">
        <v>5000</v>
      </c>
    </row>
    <row r="665" spans="1:7">
      <c r="A665" s="59"/>
      <c r="B665" s="14"/>
      <c r="C665" s="14"/>
      <c r="D665" s="14" t="s">
        <v>447</v>
      </c>
      <c r="E665" s="9">
        <v>412303</v>
      </c>
      <c r="F665" s="60"/>
      <c r="G665" s="6">
        <v>2700</v>
      </c>
    </row>
    <row r="666" spans="1:7">
      <c r="A666" s="59"/>
      <c r="B666" s="14"/>
      <c r="C666" s="14"/>
      <c r="D666" s="14" t="s">
        <v>305</v>
      </c>
      <c r="E666" s="9">
        <v>413003</v>
      </c>
      <c r="F666" s="60"/>
      <c r="G666" s="6">
        <v>5051.38</v>
      </c>
    </row>
    <row r="667" spans="1:7">
      <c r="A667" s="59"/>
      <c r="B667" s="14"/>
      <c r="C667" s="14"/>
      <c r="D667" s="14" t="s">
        <v>130</v>
      </c>
      <c r="E667" s="9">
        <v>415004</v>
      </c>
      <c r="F667" s="60"/>
      <c r="G667" s="6">
        <v>22600</v>
      </c>
    </row>
    <row r="668" spans="1:7">
      <c r="A668" s="59"/>
      <c r="B668" s="14"/>
      <c r="C668" s="14"/>
      <c r="D668" s="14" t="s">
        <v>306</v>
      </c>
      <c r="E668" s="9">
        <v>415999</v>
      </c>
      <c r="F668" s="60"/>
      <c r="G668" s="6">
        <v>1050</v>
      </c>
    </row>
    <row r="669" spans="1:7">
      <c r="A669" s="59"/>
      <c r="B669" s="14"/>
      <c r="C669" s="14"/>
      <c r="D669" s="14" t="s">
        <v>482</v>
      </c>
      <c r="E669" s="9">
        <v>421002</v>
      </c>
      <c r="F669" s="60"/>
      <c r="G669" s="6">
        <v>772529.07</v>
      </c>
    </row>
    <row r="670" spans="1:7">
      <c r="A670" s="59"/>
      <c r="B670" s="14"/>
      <c r="C670" s="14"/>
      <c r="D670" s="14" t="s">
        <v>288</v>
      </c>
      <c r="E670" s="9">
        <v>421004</v>
      </c>
      <c r="F670" s="60"/>
      <c r="G670" s="6">
        <v>319223.58</v>
      </c>
    </row>
    <row r="671" spans="1:7">
      <c r="A671" s="59"/>
      <c r="B671" s="14"/>
      <c r="C671" s="14"/>
      <c r="D671" s="14" t="s">
        <v>316</v>
      </c>
      <c r="E671" s="9">
        <v>421005</v>
      </c>
      <c r="F671" s="60"/>
      <c r="G671" s="6">
        <v>15163.17</v>
      </c>
    </row>
    <row r="672" spans="1:7">
      <c r="A672" s="59"/>
      <c r="B672" s="14"/>
      <c r="C672" s="14"/>
      <c r="D672" s="14" t="s">
        <v>102</v>
      </c>
      <c r="E672" s="9">
        <v>421006</v>
      </c>
      <c r="F672" s="60"/>
      <c r="G672" s="6">
        <v>178227.75</v>
      </c>
    </row>
    <row r="673" spans="1:7">
      <c r="A673" s="11"/>
      <c r="B673" s="21"/>
      <c r="C673" s="21"/>
      <c r="D673" s="14" t="s">
        <v>103</v>
      </c>
      <c r="E673" s="9">
        <v>421007</v>
      </c>
      <c r="F673" s="6"/>
      <c r="G673" s="60">
        <v>304147.02</v>
      </c>
    </row>
    <row r="674" spans="1:7">
      <c r="A674" s="11"/>
      <c r="B674" s="21"/>
      <c r="C674" s="21"/>
      <c r="D674" s="3" t="s">
        <v>100</v>
      </c>
      <c r="E674" s="9">
        <v>421015</v>
      </c>
      <c r="F674" s="6"/>
      <c r="G674" s="60">
        <v>89117</v>
      </c>
    </row>
    <row r="675" spans="1:7">
      <c r="A675" s="11"/>
      <c r="B675" s="21"/>
      <c r="C675" s="21"/>
      <c r="D675" s="14" t="s">
        <v>541</v>
      </c>
      <c r="E675" s="290">
        <v>421017</v>
      </c>
      <c r="F675" s="6"/>
      <c r="G675" s="60">
        <v>1020</v>
      </c>
    </row>
    <row r="676" spans="1:7">
      <c r="A676" s="11"/>
      <c r="B676" s="21"/>
      <c r="C676" s="21"/>
      <c r="D676" s="14" t="s">
        <v>494</v>
      </c>
      <c r="E676" s="9">
        <v>441001</v>
      </c>
      <c r="F676" s="6"/>
      <c r="G676" s="60">
        <v>811100</v>
      </c>
    </row>
    <row r="677" spans="1:7">
      <c r="A677" s="11"/>
      <c r="B677" s="14"/>
      <c r="C677" s="14"/>
      <c r="D677" s="14"/>
      <c r="E677" s="5"/>
      <c r="F677" s="85">
        <f>SUM(F660:F676)</f>
        <v>2543244.9700000002</v>
      </c>
      <c r="G677" s="85">
        <f>SUM(G661:G676)</f>
        <v>2543244.9699999997</v>
      </c>
    </row>
    <row r="678" spans="1:7">
      <c r="A678" s="86" t="s">
        <v>30</v>
      </c>
      <c r="B678" s="18"/>
      <c r="C678" s="18"/>
      <c r="D678" s="18"/>
      <c r="E678" s="18"/>
      <c r="F678" s="18"/>
      <c r="G678" s="78"/>
    </row>
    <row r="679" spans="1:7">
      <c r="A679" s="11"/>
      <c r="B679" s="14" t="s">
        <v>479</v>
      </c>
      <c r="C679" s="14"/>
      <c r="D679" s="14"/>
      <c r="E679" s="14"/>
      <c r="F679" s="14"/>
      <c r="G679" s="8"/>
    </row>
    <row r="680" spans="1:7" ht="6.75" customHeight="1">
      <c r="A680" s="12"/>
      <c r="B680" s="15"/>
      <c r="C680" s="15"/>
      <c r="D680" s="15"/>
      <c r="E680" s="15"/>
      <c r="F680" s="15"/>
      <c r="G680" s="13"/>
    </row>
    <row r="681" spans="1:7">
      <c r="A681" s="14"/>
      <c r="B681" s="14"/>
      <c r="C681" s="14"/>
      <c r="D681" s="14"/>
      <c r="E681" s="14"/>
      <c r="F681" s="14"/>
      <c r="G681" s="14"/>
    </row>
    <row r="682" spans="1:7">
      <c r="E682" s="337" t="s">
        <v>146</v>
      </c>
      <c r="F682" s="337"/>
      <c r="G682" s="337"/>
    </row>
    <row r="683" spans="1:7">
      <c r="E683" s="337" t="s">
        <v>147</v>
      </c>
      <c r="F683" s="337"/>
      <c r="G683" s="337"/>
    </row>
    <row r="684" spans="1:7">
      <c r="E684" s="337" t="s">
        <v>436</v>
      </c>
      <c r="F684" s="337"/>
      <c r="G684" s="337"/>
    </row>
    <row r="685" spans="1:7">
      <c r="E685" s="14"/>
      <c r="F685" s="14"/>
      <c r="G685" s="14"/>
    </row>
    <row r="686" spans="1:7">
      <c r="E686" s="337" t="s">
        <v>151</v>
      </c>
      <c r="F686" s="337"/>
      <c r="G686" s="337"/>
    </row>
    <row r="687" spans="1:7">
      <c r="E687" s="337" t="s">
        <v>150</v>
      </c>
      <c r="F687" s="337"/>
      <c r="G687" s="337"/>
    </row>
    <row r="688" spans="1:7">
      <c r="E688" s="337" t="s">
        <v>140</v>
      </c>
      <c r="F688" s="337"/>
      <c r="G688" s="337"/>
    </row>
    <row r="689" spans="1:7">
      <c r="E689" s="307"/>
      <c r="F689" s="307"/>
      <c r="G689" s="307"/>
    </row>
    <row r="690" spans="1:7">
      <c r="E690" s="307"/>
      <c r="F690" s="307"/>
      <c r="G690" s="307"/>
    </row>
    <row r="691" spans="1:7">
      <c r="E691" s="307"/>
      <c r="F691" s="307"/>
      <c r="G691" s="307"/>
    </row>
    <row r="692" spans="1:7">
      <c r="F692" s="35" t="s">
        <v>96</v>
      </c>
      <c r="G692" s="57" t="s">
        <v>352</v>
      </c>
    </row>
    <row r="693" spans="1:7">
      <c r="F693" s="35" t="s">
        <v>13</v>
      </c>
      <c r="G693" s="36" t="s">
        <v>498</v>
      </c>
    </row>
    <row r="694" spans="1:7">
      <c r="A694" s="317" t="s">
        <v>97</v>
      </c>
      <c r="B694" s="317"/>
      <c r="C694" s="317"/>
      <c r="D694" s="317"/>
      <c r="E694" s="317"/>
      <c r="F694" s="317"/>
      <c r="G694" s="317"/>
    </row>
    <row r="695" spans="1:7">
      <c r="A695" s="318" t="s">
        <v>28</v>
      </c>
      <c r="B695" s="318"/>
      <c r="C695" s="318"/>
      <c r="D695" s="318"/>
      <c r="E695" s="318"/>
      <c r="F695" s="318"/>
      <c r="G695" s="318"/>
    </row>
    <row r="696" spans="1:7">
      <c r="A696" s="349" t="s">
        <v>44</v>
      </c>
      <c r="B696" s="349"/>
      <c r="C696" s="349"/>
      <c r="D696" s="349"/>
      <c r="E696" s="33" t="s">
        <v>71</v>
      </c>
      <c r="F696" s="33" t="s">
        <v>26</v>
      </c>
      <c r="G696" s="34" t="s">
        <v>27</v>
      </c>
    </row>
    <row r="697" spans="1:7">
      <c r="A697" s="32" t="s">
        <v>29</v>
      </c>
      <c r="B697" s="14" t="s">
        <v>99</v>
      </c>
      <c r="C697" s="14"/>
      <c r="D697" s="14"/>
      <c r="E697" s="9">
        <v>111201</v>
      </c>
      <c r="F697" s="54">
        <v>113101.03</v>
      </c>
      <c r="G697" s="55"/>
    </row>
    <row r="698" spans="1:7">
      <c r="A698" s="59"/>
      <c r="B698" s="14" t="s">
        <v>440</v>
      </c>
      <c r="C698" s="14"/>
      <c r="D698" s="14"/>
      <c r="E698" s="9">
        <v>111201</v>
      </c>
      <c r="F698" s="54">
        <v>100000</v>
      </c>
      <c r="G698" s="55"/>
    </row>
    <row r="699" spans="1:7">
      <c r="A699" s="11"/>
      <c r="B699" s="14" t="s">
        <v>98</v>
      </c>
      <c r="C699" s="14"/>
      <c r="D699" s="14"/>
      <c r="E699" s="9">
        <v>111203</v>
      </c>
      <c r="F699" s="56">
        <v>5342375.6399999997</v>
      </c>
      <c r="G699" s="55"/>
    </row>
    <row r="700" spans="1:7">
      <c r="A700" s="11"/>
      <c r="B700" s="14" t="s">
        <v>129</v>
      </c>
      <c r="C700" s="14"/>
      <c r="D700" s="14"/>
      <c r="E700" s="9">
        <v>111100</v>
      </c>
      <c r="F700" s="80">
        <v>3601</v>
      </c>
      <c r="G700" s="55"/>
    </row>
    <row r="701" spans="1:7">
      <c r="A701" s="11"/>
      <c r="B701" s="21" t="s">
        <v>27</v>
      </c>
      <c r="C701" s="21"/>
      <c r="D701" s="14" t="s">
        <v>23</v>
      </c>
      <c r="E701" s="9">
        <v>400000</v>
      </c>
      <c r="F701" s="56"/>
      <c r="G701" s="60">
        <v>5397753.3099999996</v>
      </c>
    </row>
    <row r="702" spans="1:7">
      <c r="A702" s="11"/>
      <c r="B702" s="21"/>
      <c r="C702" s="21"/>
      <c r="D702" s="14" t="s">
        <v>129</v>
      </c>
      <c r="E702" s="9">
        <v>111100</v>
      </c>
      <c r="F702" s="56"/>
      <c r="G702" s="80">
        <v>3601</v>
      </c>
    </row>
    <row r="703" spans="1:7">
      <c r="A703" s="11"/>
      <c r="B703" s="21"/>
      <c r="C703" s="21"/>
      <c r="D703" s="14" t="s">
        <v>299</v>
      </c>
      <c r="E703" s="9">
        <v>113100</v>
      </c>
      <c r="F703" s="56"/>
      <c r="G703" s="80">
        <v>1300</v>
      </c>
    </row>
    <row r="704" spans="1:7">
      <c r="A704" s="11"/>
      <c r="B704" s="21"/>
      <c r="C704" s="21"/>
      <c r="D704" s="14" t="s">
        <v>309</v>
      </c>
      <c r="E704" s="9">
        <v>113100</v>
      </c>
      <c r="F704" s="56"/>
      <c r="G704" s="80">
        <v>800</v>
      </c>
    </row>
    <row r="705" spans="1:8">
      <c r="A705" s="11"/>
      <c r="B705" s="14"/>
      <c r="C705" s="14"/>
      <c r="D705" s="14" t="s">
        <v>144</v>
      </c>
      <c r="E705" s="53">
        <v>113500</v>
      </c>
      <c r="F705" s="56"/>
      <c r="G705" s="55">
        <v>100000</v>
      </c>
    </row>
    <row r="706" spans="1:8">
      <c r="A706" s="11"/>
      <c r="B706" s="14"/>
      <c r="C706" s="14"/>
      <c r="D706" s="14" t="s">
        <v>38</v>
      </c>
      <c r="E706" s="53">
        <v>215008</v>
      </c>
      <c r="F706" s="56"/>
      <c r="G706" s="55">
        <v>46050</v>
      </c>
    </row>
    <row r="707" spans="1:8">
      <c r="A707" s="11"/>
      <c r="B707" s="14"/>
      <c r="C707" s="14"/>
      <c r="D707" s="113" t="s">
        <v>56</v>
      </c>
      <c r="E707" s="53">
        <v>310000</v>
      </c>
      <c r="F707" s="56"/>
      <c r="G707" s="55">
        <v>9573.36</v>
      </c>
    </row>
    <row r="708" spans="1:8">
      <c r="A708" s="11"/>
      <c r="B708" s="14"/>
      <c r="C708" s="14"/>
      <c r="D708" s="113"/>
      <c r="E708" s="53"/>
      <c r="F708" s="56"/>
      <c r="G708" s="55"/>
    </row>
    <row r="709" spans="1:8">
      <c r="A709" s="11"/>
      <c r="B709" s="14"/>
      <c r="C709" s="14"/>
      <c r="D709" s="113"/>
      <c r="E709" s="53"/>
      <c r="F709" s="56"/>
      <c r="G709" s="55"/>
    </row>
    <row r="710" spans="1:8">
      <c r="A710" s="11"/>
      <c r="B710" s="14"/>
      <c r="C710" s="14"/>
      <c r="D710" s="113"/>
      <c r="E710" s="53"/>
      <c r="F710" s="56"/>
      <c r="G710" s="55"/>
    </row>
    <row r="711" spans="1:8">
      <c r="A711" s="11"/>
      <c r="B711" s="14"/>
      <c r="C711" s="14"/>
      <c r="D711" s="113"/>
      <c r="E711" s="53"/>
      <c r="F711" s="56"/>
      <c r="G711" s="55"/>
    </row>
    <row r="712" spans="1:8">
      <c r="A712" s="11"/>
      <c r="B712" s="14"/>
      <c r="C712" s="14"/>
      <c r="D712" s="14"/>
      <c r="E712" s="5"/>
      <c r="F712" s="88">
        <f>SUM(F697:F707)</f>
        <v>5559077.6699999999</v>
      </c>
      <c r="G712" s="88">
        <f>SUM(G697:G707)</f>
        <v>5559077.6699999999</v>
      </c>
      <c r="H712" s="273"/>
    </row>
    <row r="713" spans="1:8">
      <c r="A713" s="32" t="s">
        <v>30</v>
      </c>
      <c r="B713" s="18"/>
      <c r="C713" s="18"/>
      <c r="D713" s="18"/>
      <c r="E713" s="18"/>
      <c r="F713" s="18"/>
      <c r="G713" s="78"/>
    </row>
    <row r="714" spans="1:8">
      <c r="A714" s="11"/>
      <c r="B714" s="14" t="s">
        <v>499</v>
      </c>
      <c r="C714" s="14"/>
      <c r="D714" s="14"/>
      <c r="E714" s="14"/>
      <c r="F714" s="14"/>
      <c r="G714" s="8"/>
    </row>
    <row r="715" spans="1:8">
      <c r="A715" s="350"/>
      <c r="B715" s="351"/>
      <c r="C715" s="351"/>
      <c r="D715" s="351"/>
      <c r="E715" s="351"/>
      <c r="F715" s="351"/>
      <c r="G715" s="13"/>
    </row>
    <row r="716" spans="1:8">
      <c r="A716" s="89"/>
      <c r="B716" s="89"/>
      <c r="C716" s="89"/>
      <c r="D716" s="89"/>
      <c r="E716" s="89"/>
      <c r="F716" s="89"/>
      <c r="G716" s="18"/>
    </row>
    <row r="717" spans="1:8">
      <c r="A717" s="283"/>
      <c r="B717" s="283"/>
      <c r="C717" s="303"/>
      <c r="D717" s="283"/>
      <c r="E717" s="283"/>
      <c r="F717" s="283"/>
      <c r="G717" s="14"/>
    </row>
    <row r="718" spans="1:8">
      <c r="A718" s="283"/>
      <c r="B718" s="283"/>
      <c r="C718" s="303"/>
      <c r="D718" s="283"/>
      <c r="E718" s="337" t="s">
        <v>146</v>
      </c>
      <c r="F718" s="337"/>
      <c r="G718" s="337"/>
    </row>
    <row r="719" spans="1:8">
      <c r="A719" s="283"/>
      <c r="B719" s="283"/>
      <c r="C719" s="303"/>
      <c r="D719" s="283"/>
      <c r="E719" s="337" t="s">
        <v>147</v>
      </c>
      <c r="F719" s="337"/>
      <c r="G719" s="337"/>
    </row>
    <row r="720" spans="1:8">
      <c r="A720" s="283"/>
      <c r="B720" s="283"/>
      <c r="C720" s="303"/>
      <c r="D720" s="283"/>
      <c r="E720" s="337" t="s">
        <v>436</v>
      </c>
      <c r="F720" s="337"/>
      <c r="G720" s="337"/>
    </row>
    <row r="721" spans="1:7">
      <c r="A721" s="283"/>
      <c r="B721" s="283"/>
      <c r="C721" s="303"/>
      <c r="D721" s="283"/>
      <c r="E721" s="14"/>
      <c r="F721" s="14"/>
      <c r="G721" s="14"/>
    </row>
    <row r="722" spans="1:7">
      <c r="A722" s="283"/>
      <c r="B722" s="283"/>
      <c r="C722" s="303"/>
      <c r="D722" s="283"/>
      <c r="E722" s="337" t="s">
        <v>151</v>
      </c>
      <c r="F722" s="337"/>
      <c r="G722" s="337"/>
    </row>
    <row r="723" spans="1:7">
      <c r="A723" s="283"/>
      <c r="B723" s="283"/>
      <c r="C723" s="303"/>
      <c r="D723" s="283"/>
      <c r="E723" s="337" t="s">
        <v>150</v>
      </c>
      <c r="F723" s="337"/>
      <c r="G723" s="337"/>
    </row>
    <row r="724" spans="1:7">
      <c r="A724" s="283"/>
      <c r="B724" s="283"/>
      <c r="C724" s="303"/>
      <c r="D724" s="283"/>
      <c r="E724" s="337" t="s">
        <v>140</v>
      </c>
      <c r="F724" s="337"/>
      <c r="G724" s="337"/>
    </row>
    <row r="725" spans="1:7">
      <c r="A725" s="307"/>
      <c r="B725" s="307"/>
      <c r="C725" s="307"/>
      <c r="D725" s="307"/>
      <c r="E725" s="307"/>
      <c r="F725" s="307"/>
      <c r="G725" s="307"/>
    </row>
    <row r="726" spans="1:7" ht="18.95" customHeight="1">
      <c r="A726" s="14"/>
      <c r="B726" s="14"/>
      <c r="C726" s="14"/>
      <c r="D726" s="14"/>
      <c r="E726" s="14"/>
      <c r="F726" s="38" t="s">
        <v>96</v>
      </c>
      <c r="G726" s="57" t="s">
        <v>352</v>
      </c>
    </row>
    <row r="727" spans="1:7" ht="18.95" customHeight="1">
      <c r="A727" s="14"/>
      <c r="B727" s="14"/>
      <c r="C727" s="14"/>
      <c r="D727" s="14"/>
      <c r="E727" s="14"/>
      <c r="F727" s="38"/>
      <c r="G727" s="57"/>
    </row>
    <row r="728" spans="1:7" ht="18.95" customHeight="1">
      <c r="A728" s="14"/>
      <c r="B728" s="14"/>
      <c r="C728" s="14"/>
      <c r="D728" s="14"/>
      <c r="E728" s="14"/>
      <c r="F728" s="38"/>
      <c r="G728" s="57"/>
    </row>
    <row r="729" spans="1:7" ht="18.95" customHeight="1">
      <c r="F729" s="35" t="s">
        <v>13</v>
      </c>
      <c r="G729" s="36" t="s">
        <v>498</v>
      </c>
    </row>
    <row r="730" spans="1:7" ht="18.95" customHeight="1">
      <c r="A730" s="317" t="s">
        <v>97</v>
      </c>
      <c r="B730" s="317"/>
      <c r="C730" s="317"/>
      <c r="D730" s="317"/>
      <c r="E730" s="317"/>
      <c r="F730" s="317"/>
      <c r="G730" s="317"/>
    </row>
    <row r="731" spans="1:7" ht="18.95" customHeight="1">
      <c r="A731" s="318" t="s">
        <v>31</v>
      </c>
      <c r="B731" s="318"/>
      <c r="C731" s="318"/>
      <c r="D731" s="318"/>
      <c r="E731" s="318"/>
      <c r="F731" s="318"/>
      <c r="G731" s="318"/>
    </row>
    <row r="732" spans="1:7" ht="18.95" customHeight="1">
      <c r="A732" s="349" t="s">
        <v>44</v>
      </c>
      <c r="B732" s="349"/>
      <c r="C732" s="349"/>
      <c r="D732" s="349"/>
      <c r="E732" s="284" t="s">
        <v>71</v>
      </c>
      <c r="F732" s="33" t="s">
        <v>26</v>
      </c>
      <c r="G732" s="34" t="s">
        <v>27</v>
      </c>
    </row>
    <row r="733" spans="1:7" ht="18.95" customHeight="1">
      <c r="A733" s="59" t="s">
        <v>26</v>
      </c>
      <c r="B733" s="41" t="s">
        <v>286</v>
      </c>
      <c r="C733" s="41"/>
      <c r="D733" s="41"/>
      <c r="E733" s="45">
        <v>113100</v>
      </c>
      <c r="F733" s="58">
        <v>988300</v>
      </c>
      <c r="G733" s="46"/>
    </row>
    <row r="734" spans="1:7" ht="18.95" customHeight="1">
      <c r="A734" s="59"/>
      <c r="B734" s="41" t="s">
        <v>144</v>
      </c>
      <c r="C734" s="41"/>
      <c r="D734" s="41"/>
      <c r="E734" s="45">
        <v>113500</v>
      </c>
      <c r="F734" s="58">
        <v>200000</v>
      </c>
      <c r="G734" s="46"/>
    </row>
    <row r="735" spans="1:7" ht="18.95" customHeight="1">
      <c r="A735" s="59"/>
      <c r="B735" s="41" t="s">
        <v>58</v>
      </c>
      <c r="C735" s="41"/>
      <c r="D735" s="41"/>
      <c r="E735" s="44">
        <v>510000</v>
      </c>
      <c r="F735" s="46">
        <v>10837</v>
      </c>
      <c r="G735" s="46"/>
    </row>
    <row r="736" spans="1:7" ht="18.95" customHeight="1">
      <c r="A736" s="43"/>
      <c r="B736" s="41" t="s">
        <v>113</v>
      </c>
      <c r="C736" s="41"/>
      <c r="D736" s="41"/>
      <c r="E736" s="44">
        <v>521000</v>
      </c>
      <c r="F736" s="46">
        <v>293460</v>
      </c>
      <c r="G736" s="46"/>
    </row>
    <row r="737" spans="1:7" ht="18.95" customHeight="1">
      <c r="A737" s="43"/>
      <c r="B737" s="41" t="s">
        <v>114</v>
      </c>
      <c r="C737" s="41"/>
      <c r="D737" s="41"/>
      <c r="E737" s="44">
        <v>522000</v>
      </c>
      <c r="F737" s="46">
        <v>691077</v>
      </c>
      <c r="G737" s="46"/>
    </row>
    <row r="738" spans="1:7" ht="18.95" customHeight="1">
      <c r="A738" s="43"/>
      <c r="B738" s="41" t="s">
        <v>60</v>
      </c>
      <c r="C738" s="41"/>
      <c r="D738" s="41"/>
      <c r="E738" s="44">
        <v>531000</v>
      </c>
      <c r="F738" s="46">
        <v>22750</v>
      </c>
      <c r="G738" s="46"/>
    </row>
    <row r="739" spans="1:7" ht="18.95" customHeight="1">
      <c r="A739" s="43"/>
      <c r="B739" s="41" t="s">
        <v>61</v>
      </c>
      <c r="C739" s="41"/>
      <c r="D739" s="41"/>
      <c r="E739" s="44">
        <v>532000</v>
      </c>
      <c r="F739" s="46">
        <v>116735</v>
      </c>
      <c r="G739" s="46"/>
    </row>
    <row r="740" spans="1:7" ht="18.95" customHeight="1">
      <c r="A740" s="43"/>
      <c r="B740" s="41" t="s">
        <v>62</v>
      </c>
      <c r="C740" s="41"/>
      <c r="D740" s="41"/>
      <c r="E740" s="44">
        <v>533000</v>
      </c>
      <c r="F740" s="46">
        <v>186420.96</v>
      </c>
      <c r="G740" s="46"/>
    </row>
    <row r="741" spans="1:7" ht="18.95" customHeight="1">
      <c r="A741" s="43"/>
      <c r="B741" s="41" t="s">
        <v>63</v>
      </c>
      <c r="C741" s="41"/>
      <c r="D741" s="41"/>
      <c r="E741" s="44">
        <v>534000</v>
      </c>
      <c r="F741" s="46">
        <v>101665.22</v>
      </c>
      <c r="G741" s="46"/>
    </row>
    <row r="742" spans="1:7" ht="18.95" customHeight="1">
      <c r="A742" s="43"/>
      <c r="B742" s="41" t="s">
        <v>65</v>
      </c>
      <c r="C742" s="41"/>
      <c r="D742" s="41"/>
      <c r="E742" s="44">
        <v>542000</v>
      </c>
      <c r="F742" s="46">
        <v>382000</v>
      </c>
      <c r="G742" s="46"/>
    </row>
    <row r="743" spans="1:7" ht="18.95" customHeight="1">
      <c r="A743" s="43"/>
      <c r="B743" s="41" t="s">
        <v>54</v>
      </c>
      <c r="C743" s="41"/>
      <c r="D743" s="41"/>
      <c r="E743" s="44">
        <v>560000</v>
      </c>
      <c r="F743" s="46">
        <v>112500</v>
      </c>
      <c r="G743" s="46"/>
    </row>
    <row r="744" spans="1:7" ht="18.95" customHeight="1">
      <c r="A744" s="43"/>
      <c r="B744" s="41" t="s">
        <v>37</v>
      </c>
      <c r="C744" s="41"/>
      <c r="D744" s="41"/>
      <c r="E744" s="45">
        <v>215001</v>
      </c>
      <c r="F744" s="46">
        <v>8820.91</v>
      </c>
      <c r="G744" s="46"/>
    </row>
    <row r="745" spans="1:7" ht="18.95" customHeight="1">
      <c r="A745" s="43"/>
      <c r="B745" s="41" t="s">
        <v>38</v>
      </c>
      <c r="C745" s="41"/>
      <c r="D745" s="41"/>
      <c r="E745" s="45">
        <v>215008</v>
      </c>
      <c r="F745" s="58">
        <v>91800</v>
      </c>
      <c r="G745" s="46"/>
    </row>
    <row r="746" spans="1:7" ht="18.95" customHeight="1">
      <c r="A746" s="43"/>
      <c r="B746" s="41" t="s">
        <v>136</v>
      </c>
      <c r="C746" s="41"/>
      <c r="D746" s="41"/>
      <c r="E746" s="45">
        <v>215013</v>
      </c>
      <c r="F746" s="46">
        <v>8047</v>
      </c>
      <c r="G746" s="46"/>
    </row>
    <row r="747" spans="1:7" ht="18.95" customHeight="1">
      <c r="A747" s="43"/>
      <c r="B747" s="41" t="s">
        <v>161</v>
      </c>
      <c r="C747" s="41"/>
      <c r="D747" s="41"/>
      <c r="E747" s="45">
        <v>7110300</v>
      </c>
      <c r="F747" s="58">
        <v>1710</v>
      </c>
      <c r="G747" s="46"/>
    </row>
    <row r="748" spans="1:7" ht="18.95" customHeight="1">
      <c r="A748" s="43"/>
      <c r="B748" s="41" t="s">
        <v>284</v>
      </c>
      <c r="C748" s="41"/>
      <c r="D748" s="41"/>
      <c r="E748" s="45">
        <v>7110700</v>
      </c>
      <c r="F748" s="58">
        <v>23700</v>
      </c>
      <c r="G748" s="46"/>
    </row>
    <row r="749" spans="1:7" ht="18.95" customHeight="1">
      <c r="A749" s="43"/>
      <c r="B749" s="41" t="s">
        <v>285</v>
      </c>
      <c r="C749" s="41"/>
      <c r="D749" s="41"/>
      <c r="E749" s="45">
        <v>7110800</v>
      </c>
      <c r="F749" s="58">
        <v>12000</v>
      </c>
      <c r="G749" s="46"/>
    </row>
    <row r="750" spans="1:7" ht="18.95" customHeight="1">
      <c r="A750" s="43"/>
      <c r="B750" s="41" t="s">
        <v>260</v>
      </c>
      <c r="C750" s="41"/>
      <c r="D750" s="41"/>
      <c r="E750" s="45">
        <v>7221000</v>
      </c>
      <c r="F750" s="58">
        <v>37240</v>
      </c>
      <c r="G750" s="46"/>
    </row>
    <row r="751" spans="1:7" ht="18.95" customHeight="1">
      <c r="A751" s="43"/>
      <c r="B751" s="41" t="s">
        <v>261</v>
      </c>
      <c r="C751" s="41"/>
      <c r="D751" s="41"/>
      <c r="E751" s="45">
        <v>7220700</v>
      </c>
      <c r="F751" s="58">
        <v>34200</v>
      </c>
      <c r="G751" s="46"/>
    </row>
    <row r="752" spans="1:7" ht="18.95" customHeight="1">
      <c r="A752" s="43"/>
      <c r="B752" s="274" t="s">
        <v>449</v>
      </c>
      <c r="C752" s="274"/>
      <c r="D752" s="41"/>
      <c r="E752" s="45">
        <v>7421000</v>
      </c>
      <c r="F752" s="58">
        <v>1300899</v>
      </c>
      <c r="G752" s="46"/>
    </row>
    <row r="753" spans="1:7" ht="18.95" customHeight="1">
      <c r="A753" s="43"/>
      <c r="B753" s="37" t="s">
        <v>27</v>
      </c>
      <c r="C753" s="37"/>
      <c r="D753" s="41" t="s">
        <v>106</v>
      </c>
      <c r="E753" s="45">
        <v>111201</v>
      </c>
      <c r="F753" s="46"/>
      <c r="G753" s="46">
        <v>4345396.74</v>
      </c>
    </row>
    <row r="754" spans="1:7" ht="18.95" customHeight="1">
      <c r="A754" s="43"/>
      <c r="B754" s="37"/>
      <c r="C754" s="37"/>
      <c r="D754" s="14" t="s">
        <v>440</v>
      </c>
      <c r="E754" s="45">
        <v>111201</v>
      </c>
      <c r="F754" s="46"/>
      <c r="G754" s="46">
        <v>200000</v>
      </c>
    </row>
    <row r="755" spans="1:7" ht="18.95" customHeight="1">
      <c r="A755" s="43"/>
      <c r="B755" s="41"/>
      <c r="C755" s="41"/>
      <c r="D755" s="41" t="s">
        <v>39</v>
      </c>
      <c r="E755" s="45">
        <v>230102</v>
      </c>
      <c r="F755" s="46"/>
      <c r="G755" s="46">
        <v>25148.46</v>
      </c>
    </row>
    <row r="756" spans="1:7" ht="18.95" customHeight="1">
      <c r="A756" s="43"/>
      <c r="B756" s="41"/>
      <c r="C756" s="41"/>
      <c r="D756" s="41" t="s">
        <v>136</v>
      </c>
      <c r="E756" s="44">
        <v>215013</v>
      </c>
      <c r="F756" s="46"/>
      <c r="G756" s="46">
        <v>8582</v>
      </c>
    </row>
    <row r="757" spans="1:7" ht="18.95" customHeight="1">
      <c r="A757" s="43"/>
      <c r="B757" s="41"/>
      <c r="C757" s="41"/>
      <c r="D757" s="41" t="s">
        <v>223</v>
      </c>
      <c r="E757" s="45">
        <v>215014</v>
      </c>
      <c r="F757" s="46"/>
      <c r="G757" s="46">
        <v>45034.89</v>
      </c>
    </row>
    <row r="758" spans="1:7" ht="18.95" customHeight="1">
      <c r="A758" s="43"/>
      <c r="B758" s="41"/>
      <c r="C758" s="41"/>
      <c r="D758" s="63"/>
      <c r="E758" s="42"/>
      <c r="F758" s="90">
        <f>SUM(F733:F757)</f>
        <v>4624162.09</v>
      </c>
      <c r="G758" s="90">
        <f>SUM(G753:G757)</f>
        <v>4624162.09</v>
      </c>
    </row>
    <row r="759" spans="1:7" ht="18.95" customHeight="1">
      <c r="A759" s="32" t="s">
        <v>30</v>
      </c>
      <c r="B759" s="47"/>
      <c r="C759" s="47"/>
      <c r="D759" s="47"/>
      <c r="E759" s="47"/>
      <c r="F759" s="47"/>
      <c r="G759" s="91"/>
    </row>
    <row r="760" spans="1:7" ht="18.95" customHeight="1">
      <c r="A760" s="43"/>
      <c r="B760" s="41" t="s">
        <v>500</v>
      </c>
      <c r="C760" s="41"/>
      <c r="D760" s="41"/>
      <c r="E760" s="41"/>
      <c r="F760" s="41"/>
      <c r="G760" s="50"/>
    </row>
    <row r="761" spans="1:7" ht="18.95" customHeight="1">
      <c r="A761" s="48"/>
      <c r="B761" s="49"/>
      <c r="C761" s="49"/>
      <c r="D761" s="49"/>
      <c r="E761" s="49"/>
      <c r="F761" s="49"/>
      <c r="G761" s="51"/>
    </row>
    <row r="762" spans="1:7" ht="18.95" customHeight="1">
      <c r="A762" s="47"/>
      <c r="B762" s="47"/>
      <c r="C762" s="47"/>
      <c r="D762" s="47"/>
      <c r="E762" s="47"/>
      <c r="F762" s="47"/>
      <c r="G762" s="47"/>
    </row>
    <row r="763" spans="1:7" ht="18.95" customHeight="1">
      <c r="A763" s="41"/>
      <c r="B763" s="41"/>
      <c r="C763" s="41"/>
      <c r="D763" s="41"/>
      <c r="E763" s="337" t="s">
        <v>146</v>
      </c>
      <c r="F763" s="337"/>
      <c r="G763" s="337"/>
    </row>
    <row r="764" spans="1:7" ht="18.95" customHeight="1">
      <c r="A764" s="41"/>
      <c r="B764" s="41"/>
      <c r="C764" s="41"/>
      <c r="D764" s="41"/>
      <c r="E764" s="337" t="s">
        <v>147</v>
      </c>
      <c r="F764" s="337"/>
      <c r="G764" s="337"/>
    </row>
    <row r="765" spans="1:7" ht="18.95" customHeight="1">
      <c r="A765" s="41"/>
      <c r="B765" s="41"/>
      <c r="C765" s="41"/>
      <c r="D765" s="41"/>
      <c r="E765" s="14"/>
      <c r="F765" s="14"/>
      <c r="G765" s="14"/>
    </row>
    <row r="766" spans="1:7" ht="18.95" customHeight="1">
      <c r="A766" s="41"/>
      <c r="B766" s="41"/>
      <c r="C766" s="41"/>
      <c r="D766" s="41"/>
      <c r="E766" s="337" t="s">
        <v>151</v>
      </c>
      <c r="F766" s="337"/>
      <c r="G766" s="337"/>
    </row>
    <row r="767" spans="1:7" ht="18.95" customHeight="1">
      <c r="A767" s="41"/>
      <c r="B767" s="41"/>
      <c r="C767" s="41"/>
      <c r="D767" s="41"/>
      <c r="E767" s="337" t="s">
        <v>150</v>
      </c>
      <c r="F767" s="337"/>
      <c r="G767" s="337"/>
    </row>
    <row r="768" spans="1:7" ht="18.95" customHeight="1">
      <c r="A768" s="41"/>
      <c r="B768" s="41"/>
      <c r="C768" s="41"/>
      <c r="D768" s="41"/>
      <c r="E768" s="307"/>
      <c r="F768" s="307"/>
      <c r="G768" s="307"/>
    </row>
    <row r="769" spans="1:7" ht="18.95" customHeight="1">
      <c r="A769" s="41"/>
      <c r="B769" s="41"/>
      <c r="C769" s="41"/>
      <c r="D769" s="41"/>
      <c r="E769" s="307"/>
      <c r="F769" s="307"/>
      <c r="G769" s="307"/>
    </row>
    <row r="770" spans="1:7" ht="18.95" customHeight="1">
      <c r="A770" s="41"/>
      <c r="B770" s="41"/>
      <c r="C770" s="41"/>
      <c r="D770" s="41"/>
      <c r="E770" s="307"/>
      <c r="F770" s="307"/>
      <c r="G770" s="307"/>
    </row>
    <row r="771" spans="1:7" ht="18.95" customHeight="1">
      <c r="A771" s="41"/>
      <c r="B771" s="41"/>
      <c r="C771" s="41"/>
      <c r="D771" s="41"/>
      <c r="E771" s="307"/>
      <c r="F771" s="307"/>
      <c r="G771" s="307"/>
    </row>
    <row r="772" spans="1:7" ht="18.95" customHeight="1">
      <c r="A772" s="41"/>
      <c r="B772" s="41"/>
      <c r="C772" s="41"/>
      <c r="D772" s="41"/>
      <c r="E772" s="307"/>
      <c r="F772" s="307"/>
      <c r="G772" s="307"/>
    </row>
    <row r="773" spans="1:7" ht="22.5" customHeight="1">
      <c r="A773" s="41"/>
      <c r="B773" s="41"/>
      <c r="C773" s="41"/>
      <c r="D773" s="41"/>
      <c r="E773" s="41"/>
      <c r="F773" s="38" t="s">
        <v>96</v>
      </c>
      <c r="G773" s="57" t="s">
        <v>352</v>
      </c>
    </row>
    <row r="774" spans="1:7" ht="22.5" customHeight="1">
      <c r="A774" s="41"/>
      <c r="B774" s="41"/>
      <c r="C774" s="41"/>
      <c r="D774" s="41"/>
      <c r="E774" s="41"/>
      <c r="F774" s="38" t="s">
        <v>13</v>
      </c>
      <c r="G774" s="36" t="s">
        <v>498</v>
      </c>
    </row>
    <row r="775" spans="1:7" ht="22.5" customHeight="1">
      <c r="A775" s="317" t="s">
        <v>97</v>
      </c>
      <c r="B775" s="317"/>
      <c r="C775" s="317"/>
      <c r="D775" s="317"/>
      <c r="E775" s="317"/>
      <c r="F775" s="317"/>
      <c r="G775" s="317"/>
    </row>
    <row r="776" spans="1:7" ht="22.5" customHeight="1">
      <c r="A776" s="318" t="s">
        <v>32</v>
      </c>
      <c r="B776" s="318"/>
      <c r="C776" s="318"/>
      <c r="D776" s="318"/>
      <c r="E776" s="318"/>
      <c r="F776" s="318"/>
      <c r="G776" s="318"/>
    </row>
    <row r="777" spans="1:7" ht="22.5" customHeight="1">
      <c r="A777" s="349" t="s">
        <v>44</v>
      </c>
      <c r="B777" s="349"/>
      <c r="C777" s="349"/>
      <c r="D777" s="349"/>
      <c r="E777" s="33" t="s">
        <v>71</v>
      </c>
      <c r="F777" s="33" t="s">
        <v>26</v>
      </c>
      <c r="G777" s="284" t="s">
        <v>27</v>
      </c>
    </row>
    <row r="778" spans="1:7" ht="22.5" customHeight="1">
      <c r="A778" s="32" t="s">
        <v>26</v>
      </c>
      <c r="B778" s="18" t="s">
        <v>23</v>
      </c>
      <c r="C778" s="18"/>
      <c r="D778" s="18"/>
      <c r="E778" s="16">
        <v>400000</v>
      </c>
      <c r="F778" s="60">
        <v>5397753.3099999996</v>
      </c>
      <c r="G778" s="17"/>
    </row>
    <row r="779" spans="1:7" ht="22.5" customHeight="1">
      <c r="A779" s="59"/>
      <c r="B779" s="21" t="s">
        <v>27</v>
      </c>
      <c r="C779" s="21"/>
      <c r="D779" s="14" t="s">
        <v>446</v>
      </c>
      <c r="E779" s="53">
        <v>411001</v>
      </c>
      <c r="F779" s="60"/>
      <c r="G779" s="6">
        <v>7561.67</v>
      </c>
    </row>
    <row r="780" spans="1:7" ht="22.5" customHeight="1">
      <c r="A780" s="59"/>
      <c r="B780" s="21"/>
      <c r="C780" s="21"/>
      <c r="D780" s="14" t="s">
        <v>312</v>
      </c>
      <c r="E780" s="53">
        <v>411002</v>
      </c>
      <c r="F780" s="60"/>
      <c r="G780" s="6">
        <v>46116</v>
      </c>
    </row>
    <row r="781" spans="1:7" ht="22.5" customHeight="1">
      <c r="A781" s="59"/>
      <c r="B781" s="21"/>
      <c r="C781" s="21"/>
      <c r="D781" s="14" t="s">
        <v>480</v>
      </c>
      <c r="E781" s="53">
        <v>411003</v>
      </c>
      <c r="F781" s="60"/>
      <c r="G781" s="6">
        <v>200</v>
      </c>
    </row>
    <row r="782" spans="1:7" ht="22.5" customHeight="1">
      <c r="A782" s="59"/>
      <c r="B782" s="14"/>
      <c r="C782" s="14"/>
      <c r="D782" s="14" t="s">
        <v>447</v>
      </c>
      <c r="E782" s="9">
        <v>412303</v>
      </c>
      <c r="F782" s="60"/>
      <c r="G782" s="6">
        <v>1500</v>
      </c>
    </row>
    <row r="783" spans="1:7" ht="22.5" customHeight="1">
      <c r="A783" s="59"/>
      <c r="B783" s="14"/>
      <c r="C783" s="14"/>
      <c r="D783" s="14" t="s">
        <v>482</v>
      </c>
      <c r="E783" s="9">
        <v>421002</v>
      </c>
      <c r="F783" s="60"/>
      <c r="G783" s="6">
        <v>775509.19</v>
      </c>
    </row>
    <row r="784" spans="1:7" ht="22.5" customHeight="1">
      <c r="A784" s="59"/>
      <c r="B784" s="14"/>
      <c r="C784" s="14"/>
      <c r="D784" s="14" t="s">
        <v>288</v>
      </c>
      <c r="E784" s="9">
        <v>421004</v>
      </c>
      <c r="F784" s="60"/>
      <c r="G784" s="6">
        <v>321178.5</v>
      </c>
    </row>
    <row r="785" spans="1:7" ht="22.5" customHeight="1">
      <c r="A785" s="59"/>
      <c r="B785" s="14"/>
      <c r="C785" s="14"/>
      <c r="D785" s="14" t="s">
        <v>102</v>
      </c>
      <c r="E785" s="9">
        <v>421006</v>
      </c>
      <c r="F785" s="60"/>
      <c r="G785" s="6">
        <v>247648.08</v>
      </c>
    </row>
    <row r="786" spans="1:7" ht="22.5" customHeight="1">
      <c r="A786" s="11"/>
      <c r="B786" s="21"/>
      <c r="C786" s="21"/>
      <c r="D786" s="14" t="s">
        <v>103</v>
      </c>
      <c r="E786" s="9">
        <v>421007</v>
      </c>
      <c r="F786" s="6"/>
      <c r="G786" s="60">
        <v>380591.87</v>
      </c>
    </row>
    <row r="787" spans="1:7" ht="22.5" customHeight="1">
      <c r="A787" s="11"/>
      <c r="B787" s="21"/>
      <c r="C787" s="21"/>
      <c r="D787" s="113" t="s">
        <v>100</v>
      </c>
      <c r="E787" s="9">
        <v>421015</v>
      </c>
      <c r="F787" s="6"/>
      <c r="G787" s="60">
        <v>84179</v>
      </c>
    </row>
    <row r="788" spans="1:7" ht="22.5" customHeight="1">
      <c r="A788" s="11"/>
      <c r="B788" s="21"/>
      <c r="C788" s="21"/>
      <c r="D788" s="14" t="s">
        <v>135</v>
      </c>
      <c r="E788" s="9">
        <v>431002</v>
      </c>
      <c r="F788" s="6"/>
      <c r="G788" s="60">
        <v>914560</v>
      </c>
    </row>
    <row r="789" spans="1:7" ht="22.5" customHeight="1">
      <c r="A789" s="11"/>
      <c r="B789" s="21"/>
      <c r="C789" s="21"/>
      <c r="D789" s="14" t="s">
        <v>494</v>
      </c>
      <c r="E789" s="9">
        <v>441001</v>
      </c>
      <c r="F789" s="6"/>
      <c r="G789" s="60">
        <v>770600</v>
      </c>
    </row>
    <row r="790" spans="1:7" ht="22.5" customHeight="1">
      <c r="A790" s="11"/>
      <c r="B790" s="21"/>
      <c r="C790" s="21"/>
      <c r="D790" s="14" t="s">
        <v>502</v>
      </c>
      <c r="E790" s="9">
        <v>441001</v>
      </c>
      <c r="F790" s="6"/>
      <c r="G790" s="60">
        <v>258400</v>
      </c>
    </row>
    <row r="791" spans="1:7" ht="22.5" customHeight="1">
      <c r="A791" s="11"/>
      <c r="B791" s="21"/>
      <c r="C791" s="21"/>
      <c r="D791" s="14" t="s">
        <v>503</v>
      </c>
      <c r="E791" s="9">
        <v>441001</v>
      </c>
      <c r="F791" s="6"/>
      <c r="G791" s="60">
        <v>6840</v>
      </c>
    </row>
    <row r="792" spans="1:7" ht="22.5" customHeight="1">
      <c r="A792" s="11"/>
      <c r="B792" s="21"/>
      <c r="C792" s="21"/>
      <c r="D792" s="14" t="s">
        <v>317</v>
      </c>
      <c r="E792" s="9">
        <v>441001</v>
      </c>
      <c r="F792" s="6"/>
      <c r="G792" s="60">
        <v>145170</v>
      </c>
    </row>
    <row r="793" spans="1:7" ht="22.5" customHeight="1">
      <c r="A793" s="11"/>
      <c r="B793" s="21"/>
      <c r="C793" s="21"/>
      <c r="D793" s="14" t="s">
        <v>318</v>
      </c>
      <c r="E793" s="9">
        <v>441001</v>
      </c>
      <c r="F793" s="6"/>
      <c r="G793" s="60">
        <v>136800</v>
      </c>
    </row>
    <row r="794" spans="1:7" ht="22.5" customHeight="1">
      <c r="A794" s="11"/>
      <c r="B794" s="21"/>
      <c r="C794" s="21"/>
      <c r="D794" s="14" t="s">
        <v>504</v>
      </c>
      <c r="E794" s="9">
        <v>441001</v>
      </c>
      <c r="F794" s="6"/>
      <c r="G794" s="60">
        <v>1300899</v>
      </c>
    </row>
    <row r="795" spans="1:7" ht="22.5" customHeight="1">
      <c r="A795" s="11"/>
      <c r="B795" s="14"/>
      <c r="C795" s="14"/>
      <c r="D795" s="14"/>
      <c r="E795" s="5"/>
      <c r="F795" s="85">
        <f>SUM(F778:F794)</f>
        <v>5397753.3099999996</v>
      </c>
      <c r="G795" s="85">
        <f>SUM(G779:G794)</f>
        <v>5397753.3100000005</v>
      </c>
    </row>
    <row r="796" spans="1:7" ht="22.5" customHeight="1">
      <c r="A796" s="86" t="s">
        <v>30</v>
      </c>
      <c r="B796" s="18"/>
      <c r="C796" s="18"/>
      <c r="D796" s="18"/>
      <c r="E796" s="18"/>
      <c r="F796" s="18"/>
      <c r="G796" s="78"/>
    </row>
    <row r="797" spans="1:7" ht="22.5" customHeight="1">
      <c r="A797" s="11"/>
      <c r="B797" s="14" t="s">
        <v>501</v>
      </c>
      <c r="C797" s="14"/>
      <c r="D797" s="14"/>
      <c r="E797" s="14"/>
      <c r="F797" s="14"/>
      <c r="G797" s="8"/>
    </row>
    <row r="798" spans="1:7" ht="22.5" customHeight="1">
      <c r="A798" s="12"/>
      <c r="B798" s="15"/>
      <c r="C798" s="15"/>
      <c r="D798" s="15"/>
      <c r="E798" s="15"/>
      <c r="F798" s="15"/>
      <c r="G798" s="13"/>
    </row>
    <row r="799" spans="1:7" ht="22.5" customHeight="1">
      <c r="A799" s="14"/>
      <c r="B799" s="14"/>
      <c r="C799" s="14"/>
      <c r="D799" s="14"/>
      <c r="E799" s="14"/>
      <c r="F799" s="14"/>
      <c r="G799" s="14"/>
    </row>
    <row r="800" spans="1:7" ht="22.5" customHeight="1">
      <c r="E800" s="337" t="s">
        <v>146</v>
      </c>
      <c r="F800" s="337"/>
      <c r="G800" s="337"/>
    </row>
    <row r="801" spans="1:7" ht="22.5" customHeight="1">
      <c r="E801" s="337" t="s">
        <v>147</v>
      </c>
      <c r="F801" s="337"/>
      <c r="G801" s="337"/>
    </row>
    <row r="802" spans="1:7" ht="22.5" customHeight="1">
      <c r="E802" s="337" t="s">
        <v>436</v>
      </c>
      <c r="F802" s="337"/>
      <c r="G802" s="337"/>
    </row>
    <row r="803" spans="1:7" ht="22.5" customHeight="1">
      <c r="E803" s="14"/>
      <c r="F803" s="14"/>
      <c r="G803" s="14"/>
    </row>
    <row r="804" spans="1:7" ht="22.5" customHeight="1">
      <c r="E804" s="14"/>
      <c r="F804" s="14"/>
      <c r="G804" s="14"/>
    </row>
    <row r="805" spans="1:7" ht="22.5" customHeight="1">
      <c r="E805" s="14"/>
      <c r="F805" s="14"/>
      <c r="G805" s="14"/>
    </row>
    <row r="806" spans="1:7" ht="22.5" customHeight="1">
      <c r="E806" s="14"/>
      <c r="F806" s="14"/>
      <c r="G806" s="14"/>
    </row>
    <row r="807" spans="1:7" ht="22.5" customHeight="1">
      <c r="E807" s="14"/>
      <c r="F807" s="14"/>
      <c r="G807" s="14"/>
    </row>
    <row r="808" spans="1:7" ht="22.5" customHeight="1">
      <c r="E808" s="14"/>
      <c r="F808" s="14"/>
      <c r="G808" s="14"/>
    </row>
    <row r="809" spans="1:7" ht="22.5" customHeight="1">
      <c r="E809" s="14"/>
      <c r="F809" s="14"/>
      <c r="G809" s="14"/>
    </row>
    <row r="810" spans="1:7" ht="22.5" customHeight="1">
      <c r="E810" s="14"/>
      <c r="F810" s="14"/>
      <c r="G810" s="14"/>
    </row>
    <row r="811" spans="1:7" ht="22.5" customHeight="1">
      <c r="F811" s="35" t="s">
        <v>96</v>
      </c>
      <c r="G811" s="57" t="s">
        <v>354</v>
      </c>
    </row>
    <row r="812" spans="1:7">
      <c r="F812" s="35" t="s">
        <v>13</v>
      </c>
      <c r="G812" s="36" t="s">
        <v>542</v>
      </c>
    </row>
    <row r="813" spans="1:7">
      <c r="A813" s="317" t="s">
        <v>97</v>
      </c>
      <c r="B813" s="317"/>
      <c r="C813" s="317"/>
      <c r="D813" s="317"/>
      <c r="E813" s="317"/>
      <c r="F813" s="317"/>
      <c r="G813" s="317"/>
    </row>
    <row r="814" spans="1:7">
      <c r="A814" s="318" t="s">
        <v>28</v>
      </c>
      <c r="B814" s="318"/>
      <c r="C814" s="318"/>
      <c r="D814" s="318"/>
      <c r="E814" s="318"/>
      <c r="F814" s="318"/>
      <c r="G814" s="318"/>
    </row>
    <row r="815" spans="1:7">
      <c r="A815" s="349" t="s">
        <v>44</v>
      </c>
      <c r="B815" s="349"/>
      <c r="C815" s="349"/>
      <c r="D815" s="349"/>
      <c r="E815" s="33" t="s">
        <v>71</v>
      </c>
      <c r="F815" s="33" t="s">
        <v>26</v>
      </c>
      <c r="G815" s="34" t="s">
        <v>27</v>
      </c>
    </row>
    <row r="816" spans="1:7">
      <c r="A816" s="32" t="s">
        <v>29</v>
      </c>
      <c r="B816" s="14" t="s">
        <v>99</v>
      </c>
      <c r="C816" s="14"/>
      <c r="D816" s="14"/>
      <c r="E816" s="9">
        <v>111201</v>
      </c>
      <c r="F816" s="54">
        <v>39954.36</v>
      </c>
      <c r="G816" s="55"/>
    </row>
    <row r="817" spans="1:7">
      <c r="A817" s="59"/>
      <c r="B817" s="14" t="s">
        <v>440</v>
      </c>
      <c r="C817" s="14"/>
      <c r="D817" s="14"/>
      <c r="E817" s="9">
        <v>111201</v>
      </c>
      <c r="F817" s="54">
        <v>60000</v>
      </c>
      <c r="G817" s="55"/>
    </row>
    <row r="818" spans="1:7">
      <c r="A818" s="59"/>
      <c r="B818" s="14" t="s">
        <v>298</v>
      </c>
      <c r="C818" s="14"/>
      <c r="D818" s="14"/>
      <c r="E818" s="9">
        <v>111202</v>
      </c>
      <c r="F818" s="54">
        <v>11231.74</v>
      </c>
      <c r="G818" s="55"/>
    </row>
    <row r="819" spans="1:7">
      <c r="A819" s="11"/>
      <c r="B819" s="14" t="s">
        <v>98</v>
      </c>
      <c r="C819" s="14"/>
      <c r="D819" s="14"/>
      <c r="E819" s="9">
        <v>111203</v>
      </c>
      <c r="F819" s="56">
        <v>2615162.39</v>
      </c>
      <c r="G819" s="55"/>
    </row>
    <row r="820" spans="1:7">
      <c r="A820" s="11"/>
      <c r="B820" s="14" t="s">
        <v>129</v>
      </c>
      <c r="C820" s="14"/>
      <c r="D820" s="14"/>
      <c r="E820" s="9">
        <v>111100</v>
      </c>
      <c r="F820" s="80">
        <v>4962</v>
      </c>
      <c r="G820" s="55"/>
    </row>
    <row r="821" spans="1:7">
      <c r="A821" s="11"/>
      <c r="B821" s="21" t="s">
        <v>27</v>
      </c>
      <c r="C821" s="21"/>
      <c r="D821" s="14" t="s">
        <v>23</v>
      </c>
      <c r="E821" s="9">
        <v>400000</v>
      </c>
      <c r="F821" s="56"/>
      <c r="G821" s="60">
        <v>2636982.13</v>
      </c>
    </row>
    <row r="822" spans="1:7">
      <c r="A822" s="11"/>
      <c r="B822" s="21"/>
      <c r="C822" s="21"/>
      <c r="D822" s="14" t="s">
        <v>129</v>
      </c>
      <c r="E822" s="9">
        <v>111100</v>
      </c>
      <c r="F822" s="56"/>
      <c r="G822" s="80">
        <v>4962</v>
      </c>
    </row>
    <row r="823" spans="1:7">
      <c r="A823" s="11"/>
      <c r="B823" s="21"/>
      <c r="C823" s="21"/>
      <c r="D823" s="14" t="s">
        <v>230</v>
      </c>
      <c r="E823" s="9">
        <v>113302</v>
      </c>
      <c r="F823" s="56"/>
      <c r="G823" s="80">
        <v>2667</v>
      </c>
    </row>
    <row r="824" spans="1:7">
      <c r="A824" s="11"/>
      <c r="B824" s="14"/>
      <c r="C824" s="14"/>
      <c r="D824" s="14" t="s">
        <v>144</v>
      </c>
      <c r="E824" s="53">
        <v>113500</v>
      </c>
      <c r="F824" s="56"/>
      <c r="G824" s="55">
        <v>60000</v>
      </c>
    </row>
    <row r="825" spans="1:7">
      <c r="A825" s="11"/>
      <c r="B825" s="14"/>
      <c r="C825" s="14"/>
      <c r="D825" s="14" t="s">
        <v>251</v>
      </c>
      <c r="E825" s="53">
        <v>123003</v>
      </c>
      <c r="F825" s="56"/>
      <c r="G825" s="55">
        <v>1</v>
      </c>
    </row>
    <row r="826" spans="1:7">
      <c r="A826" s="11"/>
      <c r="B826" s="14"/>
      <c r="C826" s="14"/>
      <c r="D826" s="14" t="s">
        <v>38</v>
      </c>
      <c r="E826" s="53">
        <v>215008</v>
      </c>
      <c r="F826" s="56"/>
      <c r="G826" s="55">
        <v>17125</v>
      </c>
    </row>
    <row r="827" spans="1:7">
      <c r="A827" s="11"/>
      <c r="B827" s="14"/>
      <c r="C827" s="14"/>
      <c r="D827" s="113" t="s">
        <v>56</v>
      </c>
      <c r="E827" s="53">
        <v>310000</v>
      </c>
      <c r="F827" s="56"/>
      <c r="G827" s="55">
        <v>9573.36</v>
      </c>
    </row>
    <row r="828" spans="1:7">
      <c r="A828" s="11"/>
      <c r="B828" s="14"/>
      <c r="C828" s="14"/>
      <c r="D828" s="113"/>
      <c r="E828" s="53"/>
      <c r="F828" s="56"/>
      <c r="G828" s="55"/>
    </row>
    <row r="829" spans="1:7">
      <c r="A829" s="11"/>
      <c r="B829" s="14"/>
      <c r="C829" s="14"/>
      <c r="D829" s="113"/>
      <c r="E829" s="53"/>
      <c r="F829" s="56"/>
      <c r="G829" s="55"/>
    </row>
    <row r="830" spans="1:7">
      <c r="A830" s="11"/>
      <c r="B830" s="14"/>
      <c r="C830" s="14"/>
      <c r="D830" s="113"/>
      <c r="E830" s="53"/>
      <c r="F830" s="56"/>
      <c r="G830" s="55"/>
    </row>
    <row r="831" spans="1:7">
      <c r="A831" s="11"/>
      <c r="B831" s="14"/>
      <c r="C831" s="14"/>
      <c r="D831" s="14"/>
      <c r="E831" s="5"/>
      <c r="F831" s="88">
        <f>SUM(F816:F827)</f>
        <v>2731310.49</v>
      </c>
      <c r="G831" s="88">
        <f>SUM(G816:G827)</f>
        <v>2731310.4899999998</v>
      </c>
    </row>
    <row r="832" spans="1:7">
      <c r="A832" s="32" t="s">
        <v>30</v>
      </c>
      <c r="B832" s="18"/>
      <c r="C832" s="18"/>
      <c r="D832" s="18"/>
      <c r="E832" s="18"/>
      <c r="F832" s="18"/>
      <c r="G832" s="78"/>
    </row>
    <row r="833" spans="1:7">
      <c r="A833" s="11"/>
      <c r="B833" s="14" t="s">
        <v>543</v>
      </c>
      <c r="C833" s="14"/>
      <c r="D833" s="14"/>
      <c r="E833" s="14"/>
      <c r="F833" s="14"/>
      <c r="G833" s="8"/>
    </row>
    <row r="834" spans="1:7">
      <c r="A834" s="350"/>
      <c r="B834" s="351"/>
      <c r="C834" s="351"/>
      <c r="D834" s="351"/>
      <c r="E834" s="351"/>
      <c r="F834" s="351"/>
      <c r="G834" s="13"/>
    </row>
    <row r="835" spans="1:7">
      <c r="A835" s="89"/>
      <c r="B835" s="89"/>
      <c r="C835" s="89"/>
      <c r="D835" s="89"/>
      <c r="E835" s="89"/>
      <c r="F835" s="89"/>
      <c r="G835" s="18"/>
    </row>
    <row r="836" spans="1:7">
      <c r="A836" s="307"/>
      <c r="B836" s="307"/>
      <c r="C836" s="307"/>
      <c r="D836" s="307"/>
      <c r="E836" s="337" t="s">
        <v>146</v>
      </c>
      <c r="F836" s="337"/>
      <c r="G836" s="337"/>
    </row>
    <row r="837" spans="1:7">
      <c r="A837" s="291"/>
      <c r="B837" s="291"/>
      <c r="C837" s="303"/>
      <c r="D837" s="291"/>
      <c r="E837" s="337" t="s">
        <v>147</v>
      </c>
      <c r="F837" s="337"/>
      <c r="G837" s="337"/>
    </row>
    <row r="838" spans="1:7">
      <c r="A838" s="291"/>
      <c r="B838" s="291"/>
      <c r="C838" s="303"/>
      <c r="D838" s="291"/>
      <c r="E838" s="337" t="s">
        <v>436</v>
      </c>
      <c r="F838" s="337"/>
      <c r="G838" s="337"/>
    </row>
    <row r="839" spans="1:7">
      <c r="A839" s="291"/>
      <c r="B839" s="291"/>
      <c r="C839" s="303"/>
      <c r="D839" s="291"/>
      <c r="E839" s="14"/>
      <c r="F839" s="14"/>
      <c r="G839" s="14"/>
    </row>
    <row r="840" spans="1:7">
      <c r="A840" s="291"/>
      <c r="B840" s="291"/>
      <c r="C840" s="303"/>
      <c r="D840" s="291"/>
      <c r="E840" s="337" t="s">
        <v>151</v>
      </c>
      <c r="F840" s="337"/>
      <c r="G840" s="337"/>
    </row>
    <row r="841" spans="1:7">
      <c r="A841" s="291"/>
      <c r="B841" s="291"/>
      <c r="C841" s="303"/>
      <c r="D841" s="291"/>
      <c r="E841" s="337" t="s">
        <v>150</v>
      </c>
      <c r="F841" s="337"/>
      <c r="G841" s="337"/>
    </row>
    <row r="842" spans="1:7">
      <c r="A842" s="291"/>
      <c r="B842" s="291"/>
      <c r="C842" s="303"/>
      <c r="D842" s="291"/>
      <c r="E842" s="337" t="s">
        <v>140</v>
      </c>
      <c r="F842" s="337"/>
      <c r="G842" s="337"/>
    </row>
    <row r="843" spans="1:7">
      <c r="A843" s="307"/>
      <c r="B843" s="307"/>
      <c r="C843" s="307"/>
      <c r="D843" s="307"/>
      <c r="E843" s="307"/>
      <c r="F843" s="307"/>
      <c r="G843" s="307"/>
    </row>
    <row r="844" spans="1:7">
      <c r="A844" s="14"/>
      <c r="B844" s="14"/>
      <c r="C844" s="14"/>
      <c r="D844" s="14"/>
      <c r="E844" s="14"/>
      <c r="F844" s="38" t="s">
        <v>96</v>
      </c>
      <c r="G844" s="57" t="s">
        <v>354</v>
      </c>
    </row>
    <row r="845" spans="1:7">
      <c r="F845" s="35" t="s">
        <v>13</v>
      </c>
      <c r="G845" s="36" t="s">
        <v>542</v>
      </c>
    </row>
    <row r="846" spans="1:7" ht="18.75" customHeight="1">
      <c r="A846" s="317" t="s">
        <v>97</v>
      </c>
      <c r="B846" s="317"/>
      <c r="C846" s="317"/>
      <c r="D846" s="317"/>
      <c r="E846" s="317"/>
      <c r="F846" s="317"/>
      <c r="G846" s="317"/>
    </row>
    <row r="847" spans="1:7" ht="18.95" customHeight="1">
      <c r="A847" s="318" t="s">
        <v>31</v>
      </c>
      <c r="B847" s="318"/>
      <c r="C847" s="318"/>
      <c r="D847" s="318"/>
      <c r="E847" s="318"/>
      <c r="F847" s="318"/>
      <c r="G847" s="318"/>
    </row>
    <row r="848" spans="1:7" ht="18.95" customHeight="1">
      <c r="A848" s="344" t="s">
        <v>44</v>
      </c>
      <c r="B848" s="345"/>
      <c r="C848" s="345"/>
      <c r="D848" s="346"/>
      <c r="E848" s="292" t="s">
        <v>71</v>
      </c>
      <c r="F848" s="33" t="s">
        <v>26</v>
      </c>
      <c r="G848" s="34" t="s">
        <v>27</v>
      </c>
    </row>
    <row r="849" spans="1:7" ht="18.95" customHeight="1">
      <c r="A849" s="59" t="s">
        <v>26</v>
      </c>
      <c r="B849" s="41" t="s">
        <v>286</v>
      </c>
      <c r="C849" s="41"/>
      <c r="D849" s="41"/>
      <c r="E849" s="45">
        <v>113100</v>
      </c>
      <c r="F849" s="58">
        <v>977600</v>
      </c>
      <c r="G849" s="46"/>
    </row>
    <row r="850" spans="1:7" ht="18.95" customHeight="1">
      <c r="A850" s="59"/>
      <c r="B850" s="41" t="s">
        <v>144</v>
      </c>
      <c r="C850" s="41"/>
      <c r="D850" s="41"/>
      <c r="E850" s="45">
        <v>113500</v>
      </c>
      <c r="F850" s="58">
        <v>200000</v>
      </c>
      <c r="G850" s="46"/>
    </row>
    <row r="851" spans="1:7" ht="18.95" customHeight="1">
      <c r="A851" s="59"/>
      <c r="B851" s="41" t="s">
        <v>58</v>
      </c>
      <c r="C851" s="41"/>
      <c r="D851" s="41"/>
      <c r="E851" s="44">
        <v>510000</v>
      </c>
      <c r="F851" s="46">
        <v>11372</v>
      </c>
      <c r="G851" s="46"/>
    </row>
    <row r="852" spans="1:7" ht="18.95" customHeight="1">
      <c r="A852" s="43"/>
      <c r="B852" s="41" t="s">
        <v>113</v>
      </c>
      <c r="C852" s="41"/>
      <c r="D852" s="41"/>
      <c r="E852" s="44">
        <v>521000</v>
      </c>
      <c r="F852" s="46">
        <v>293460</v>
      </c>
      <c r="G852" s="46"/>
    </row>
    <row r="853" spans="1:7" ht="18.95" customHeight="1">
      <c r="A853" s="43"/>
      <c r="B853" s="41" t="s">
        <v>114</v>
      </c>
      <c r="C853" s="41"/>
      <c r="D853" s="41"/>
      <c r="E853" s="44">
        <v>522000</v>
      </c>
      <c r="F853" s="46">
        <v>708305</v>
      </c>
      <c r="G853" s="46"/>
    </row>
    <row r="854" spans="1:7" ht="18.95" customHeight="1">
      <c r="A854" s="43"/>
      <c r="B854" s="41" t="s">
        <v>60</v>
      </c>
      <c r="C854" s="41"/>
      <c r="D854" s="41"/>
      <c r="E854" s="44">
        <v>531000</v>
      </c>
      <c r="F854" s="46">
        <v>22500</v>
      </c>
      <c r="G854" s="46"/>
    </row>
    <row r="855" spans="1:7" ht="18.95" customHeight="1">
      <c r="A855" s="43"/>
      <c r="B855" s="41" t="s">
        <v>61</v>
      </c>
      <c r="C855" s="41"/>
      <c r="D855" s="41"/>
      <c r="E855" s="44">
        <v>532000</v>
      </c>
      <c r="F855" s="46">
        <v>176648</v>
      </c>
      <c r="G855" s="46"/>
    </row>
    <row r="856" spans="1:7" ht="18.95" customHeight="1">
      <c r="A856" s="43"/>
      <c r="B856" s="41" t="s">
        <v>62</v>
      </c>
      <c r="C856" s="41"/>
      <c r="D856" s="41"/>
      <c r="E856" s="44">
        <v>533000</v>
      </c>
      <c r="F856" s="46">
        <v>131318.39000000001</v>
      </c>
      <c r="G856" s="46"/>
    </row>
    <row r="857" spans="1:7" ht="18.95" customHeight="1">
      <c r="A857" s="43"/>
      <c r="B857" s="41" t="s">
        <v>63</v>
      </c>
      <c r="C857" s="41"/>
      <c r="D857" s="41"/>
      <c r="E857" s="44">
        <v>534000</v>
      </c>
      <c r="F857" s="46">
        <v>60536.53</v>
      </c>
      <c r="G857" s="46"/>
    </row>
    <row r="858" spans="1:7" ht="18.95" customHeight="1">
      <c r="A858" s="43"/>
      <c r="B858" s="41" t="s">
        <v>64</v>
      </c>
      <c r="C858" s="41"/>
      <c r="D858" s="41"/>
      <c r="E858" s="44">
        <v>541000</v>
      </c>
      <c r="F858" s="46">
        <v>34500</v>
      </c>
      <c r="G858" s="46"/>
    </row>
    <row r="859" spans="1:7" ht="18.95" customHeight="1">
      <c r="A859" s="43"/>
      <c r="B859" s="41" t="s">
        <v>54</v>
      </c>
      <c r="C859" s="41"/>
      <c r="D859" s="41"/>
      <c r="E859" s="44">
        <v>560000</v>
      </c>
      <c r="F859" s="46">
        <v>467000</v>
      </c>
      <c r="G859" s="46"/>
    </row>
    <row r="860" spans="1:7" ht="18.95" customHeight="1">
      <c r="A860" s="43"/>
      <c r="B860" s="41" t="s">
        <v>55</v>
      </c>
      <c r="C860" s="41"/>
      <c r="D860" s="41"/>
      <c r="E860" s="44">
        <v>211000</v>
      </c>
      <c r="F860" s="46">
        <v>921000</v>
      </c>
      <c r="G860" s="46"/>
    </row>
    <row r="861" spans="1:7" ht="18.95" customHeight="1">
      <c r="A861" s="43"/>
      <c r="B861" s="41" t="s">
        <v>56</v>
      </c>
      <c r="C861" s="41"/>
      <c r="D861" s="41"/>
      <c r="E861" s="44">
        <v>310000</v>
      </c>
      <c r="F861" s="46">
        <v>245000</v>
      </c>
      <c r="G861" s="46"/>
    </row>
    <row r="862" spans="1:7" ht="18.95" customHeight="1">
      <c r="A862" s="43"/>
      <c r="B862" s="41" t="s">
        <v>37</v>
      </c>
      <c r="C862" s="41"/>
      <c r="D862" s="41"/>
      <c r="E862" s="45">
        <v>215001</v>
      </c>
      <c r="F862" s="46">
        <v>25148.46</v>
      </c>
      <c r="G862" s="46"/>
    </row>
    <row r="863" spans="1:7" ht="18.95" customHeight="1">
      <c r="A863" s="43"/>
      <c r="B863" s="41" t="s">
        <v>38</v>
      </c>
      <c r="C863" s="41"/>
      <c r="D863" s="41"/>
      <c r="E863" s="45">
        <v>215008</v>
      </c>
      <c r="F863" s="58">
        <v>35475</v>
      </c>
      <c r="G863" s="46"/>
    </row>
    <row r="864" spans="1:7" ht="18.95" customHeight="1">
      <c r="A864" s="43"/>
      <c r="B864" s="41" t="s">
        <v>136</v>
      </c>
      <c r="C864" s="41"/>
      <c r="D864" s="41"/>
      <c r="E864" s="45">
        <v>215013</v>
      </c>
      <c r="F864" s="46">
        <v>8582</v>
      </c>
      <c r="G864" s="46"/>
    </row>
    <row r="865" spans="1:7" ht="18.95" customHeight="1">
      <c r="A865" s="43"/>
      <c r="B865" s="41" t="s">
        <v>223</v>
      </c>
      <c r="C865" s="41"/>
      <c r="D865" s="41"/>
      <c r="E865" s="45">
        <v>215014</v>
      </c>
      <c r="F865" s="46">
        <v>75386.89</v>
      </c>
      <c r="G865" s="46"/>
    </row>
    <row r="866" spans="1:7" ht="18.95" customHeight="1">
      <c r="A866" s="43"/>
      <c r="B866" s="41" t="s">
        <v>161</v>
      </c>
      <c r="C866" s="41"/>
      <c r="D866" s="41"/>
      <c r="E866" s="45">
        <v>7110300</v>
      </c>
      <c r="F866" s="58">
        <v>1710</v>
      </c>
      <c r="G866" s="46"/>
    </row>
    <row r="867" spans="1:7" ht="18.95" customHeight="1">
      <c r="A867" s="43"/>
      <c r="B867" s="41" t="s">
        <v>284</v>
      </c>
      <c r="C867" s="41"/>
      <c r="D867" s="41"/>
      <c r="E867" s="45">
        <v>7110700</v>
      </c>
      <c r="F867" s="58">
        <v>23700</v>
      </c>
      <c r="G867" s="46"/>
    </row>
    <row r="868" spans="1:7" ht="18.95" customHeight="1">
      <c r="A868" s="43"/>
      <c r="B868" s="41" t="s">
        <v>285</v>
      </c>
      <c r="C868" s="41"/>
      <c r="D868" s="41"/>
      <c r="E868" s="45">
        <v>7110800</v>
      </c>
      <c r="F868" s="58">
        <v>12800</v>
      </c>
      <c r="G868" s="46"/>
    </row>
    <row r="869" spans="1:7" ht="18.95" customHeight="1">
      <c r="A869" s="43"/>
      <c r="B869" s="41" t="s">
        <v>260</v>
      </c>
      <c r="C869" s="41"/>
      <c r="D869" s="41"/>
      <c r="E869" s="45">
        <v>7221000</v>
      </c>
      <c r="F869" s="58">
        <v>37240</v>
      </c>
      <c r="G869" s="46"/>
    </row>
    <row r="870" spans="1:7" ht="18.95" customHeight="1">
      <c r="A870" s="43"/>
      <c r="B870" s="41" t="s">
        <v>261</v>
      </c>
      <c r="C870" s="41"/>
      <c r="D870" s="41"/>
      <c r="E870" s="45">
        <v>7220700</v>
      </c>
      <c r="F870" s="58">
        <v>34200</v>
      </c>
      <c r="G870" s="46"/>
    </row>
    <row r="871" spans="1:7" ht="18.95" customHeight="1">
      <c r="A871" s="43"/>
      <c r="B871" s="41" t="s">
        <v>251</v>
      </c>
      <c r="C871" s="41"/>
      <c r="D871" s="41"/>
      <c r="E871" s="45">
        <v>123003</v>
      </c>
      <c r="F871" s="58">
        <v>1</v>
      </c>
      <c r="G871" s="46"/>
    </row>
    <row r="872" spans="1:7" ht="18.95" customHeight="1">
      <c r="A872" s="43"/>
      <c r="B872" s="37" t="s">
        <v>27</v>
      </c>
      <c r="C872" s="37"/>
      <c r="D872" s="41" t="s">
        <v>106</v>
      </c>
      <c r="E872" s="45">
        <v>111201</v>
      </c>
      <c r="F872" s="46"/>
      <c r="G872" s="46">
        <v>4274918.2300000004</v>
      </c>
    </row>
    <row r="873" spans="1:7" ht="18.95" customHeight="1">
      <c r="A873" s="43"/>
      <c r="B873" s="37"/>
      <c r="C873" s="37"/>
      <c r="D873" s="14" t="s">
        <v>440</v>
      </c>
      <c r="E873" s="45">
        <v>111201</v>
      </c>
      <c r="F873" s="46"/>
      <c r="G873" s="46">
        <v>200000</v>
      </c>
    </row>
    <row r="874" spans="1:7" ht="18.95" customHeight="1">
      <c r="A874" s="43"/>
      <c r="B874" s="41"/>
      <c r="C874" s="41"/>
      <c r="D874" s="41" t="s">
        <v>39</v>
      </c>
      <c r="E874" s="45">
        <v>230102</v>
      </c>
      <c r="F874" s="46"/>
      <c r="G874" s="46">
        <v>19284.04</v>
      </c>
    </row>
    <row r="875" spans="1:7" ht="18.95" customHeight="1">
      <c r="A875" s="43"/>
      <c r="B875" s="41"/>
      <c r="C875" s="41"/>
      <c r="D875" s="41" t="s">
        <v>136</v>
      </c>
      <c r="E875" s="44">
        <v>215013</v>
      </c>
      <c r="F875" s="46"/>
      <c r="G875" s="46">
        <v>9281</v>
      </c>
    </row>
    <row r="876" spans="1:7" ht="18.95" customHeight="1">
      <c r="A876" s="43"/>
      <c r="B876" s="41"/>
      <c r="C876" s="41"/>
      <c r="D876" s="63"/>
      <c r="E876" s="42"/>
      <c r="F876" s="90">
        <f>SUM(F849:F875)</f>
        <v>4503483.2699999996</v>
      </c>
      <c r="G876" s="90">
        <f>SUM(G872:G875)</f>
        <v>4503483.2700000005</v>
      </c>
    </row>
    <row r="877" spans="1:7" ht="18.95" customHeight="1">
      <c r="A877" s="32" t="s">
        <v>30</v>
      </c>
      <c r="B877" s="47"/>
      <c r="C877" s="47"/>
      <c r="D877" s="47"/>
      <c r="E877" s="47"/>
      <c r="F877" s="47"/>
      <c r="G877" s="91"/>
    </row>
    <row r="878" spans="1:7" ht="18.95" customHeight="1">
      <c r="A878" s="43"/>
      <c r="B878" s="41" t="s">
        <v>544</v>
      </c>
      <c r="C878" s="41"/>
      <c r="D878" s="41"/>
      <c r="E878" s="41"/>
      <c r="F878" s="41"/>
      <c r="G878" s="50"/>
    </row>
    <row r="879" spans="1:7" ht="18.95" customHeight="1">
      <c r="A879" s="48"/>
      <c r="B879" s="49"/>
      <c r="C879" s="49"/>
      <c r="D879" s="49"/>
      <c r="E879" s="49"/>
      <c r="F879" s="49"/>
      <c r="G879" s="51"/>
    </row>
    <row r="880" spans="1:7" ht="18.95" customHeight="1">
      <c r="A880" s="47"/>
      <c r="B880" s="47"/>
      <c r="C880" s="47"/>
      <c r="D880" s="47"/>
      <c r="E880" s="47"/>
      <c r="F880" s="47"/>
      <c r="G880" s="47"/>
    </row>
    <row r="881" spans="1:7" ht="3" customHeight="1">
      <c r="A881" s="41"/>
      <c r="B881" s="41"/>
      <c r="C881" s="41"/>
      <c r="D881" s="41"/>
      <c r="E881" s="337" t="s">
        <v>146</v>
      </c>
      <c r="F881" s="337"/>
      <c r="G881" s="337"/>
    </row>
    <row r="882" spans="1:7" ht="18.95" customHeight="1">
      <c r="A882" s="41"/>
      <c r="B882" s="41"/>
      <c r="C882" s="41"/>
      <c r="D882" s="41"/>
      <c r="E882" s="337" t="s">
        <v>147</v>
      </c>
      <c r="F882" s="337"/>
      <c r="G882" s="337"/>
    </row>
    <row r="883" spans="1:7" ht="18.95" customHeight="1">
      <c r="A883" s="41"/>
      <c r="B883" s="41"/>
      <c r="C883" s="41"/>
      <c r="D883" s="41"/>
      <c r="E883" s="14"/>
      <c r="F883" s="14"/>
      <c r="G883" s="14"/>
    </row>
    <row r="884" spans="1:7" ht="18.95" customHeight="1">
      <c r="A884" s="41"/>
      <c r="B884" s="41"/>
      <c r="C884" s="41"/>
      <c r="D884" s="41"/>
      <c r="E884" s="337" t="s">
        <v>151</v>
      </c>
      <c r="F884" s="337"/>
      <c r="G884" s="337"/>
    </row>
    <row r="885" spans="1:7" ht="15" customHeight="1">
      <c r="A885" s="41"/>
      <c r="B885" s="41"/>
      <c r="C885" s="41"/>
      <c r="D885" s="41"/>
      <c r="E885" s="337" t="s">
        <v>150</v>
      </c>
      <c r="F885" s="337"/>
      <c r="G885" s="337"/>
    </row>
    <row r="886" spans="1:7" ht="18.95" customHeight="1">
      <c r="A886" s="41"/>
      <c r="B886" s="41"/>
      <c r="C886" s="41"/>
      <c r="D886" s="41"/>
      <c r="E886" s="307"/>
      <c r="F886" s="307"/>
      <c r="G886" s="307"/>
    </row>
    <row r="887" spans="1:7" ht="18.95" customHeight="1">
      <c r="A887" s="41"/>
      <c r="B887" s="41"/>
      <c r="C887" s="41"/>
      <c r="D887" s="41"/>
      <c r="E887" s="307"/>
      <c r="F887" s="307"/>
      <c r="G887" s="307"/>
    </row>
    <row r="888" spans="1:7" ht="18.95" customHeight="1">
      <c r="A888" s="41"/>
      <c r="B888" s="41"/>
      <c r="C888" s="41"/>
      <c r="D888" s="41"/>
      <c r="E888" s="307"/>
      <c r="F888" s="307"/>
      <c r="G888" s="307"/>
    </row>
    <row r="889" spans="1:7" ht="18.95" customHeight="1">
      <c r="A889" s="41"/>
      <c r="B889" s="41"/>
      <c r="C889" s="41"/>
      <c r="D889" s="41"/>
      <c r="E889" s="307"/>
      <c r="F889" s="307"/>
      <c r="G889" s="307"/>
    </row>
    <row r="890" spans="1:7" ht="18.95" customHeight="1">
      <c r="A890" s="41"/>
      <c r="B890" s="41"/>
      <c r="C890" s="41"/>
      <c r="D890" s="41"/>
      <c r="E890" s="41"/>
      <c r="F890" s="38" t="s">
        <v>96</v>
      </c>
      <c r="G890" s="57" t="s">
        <v>354</v>
      </c>
    </row>
    <row r="891" spans="1:7" ht="18.95" customHeight="1">
      <c r="A891" s="41"/>
      <c r="B891" s="41"/>
      <c r="C891" s="41"/>
      <c r="D891" s="41"/>
      <c r="E891" s="41"/>
      <c r="F891" s="38" t="s">
        <v>13</v>
      </c>
      <c r="G891" s="36" t="s">
        <v>542</v>
      </c>
    </row>
    <row r="892" spans="1:7">
      <c r="A892" s="317" t="s">
        <v>97</v>
      </c>
      <c r="B892" s="317"/>
      <c r="C892" s="317"/>
      <c r="D892" s="317"/>
      <c r="E892" s="317"/>
      <c r="F892" s="317"/>
      <c r="G892" s="317"/>
    </row>
    <row r="893" spans="1:7">
      <c r="A893" s="318" t="s">
        <v>32</v>
      </c>
      <c r="B893" s="318"/>
      <c r="C893" s="318"/>
      <c r="D893" s="318"/>
      <c r="E893" s="318"/>
      <c r="F893" s="318"/>
      <c r="G893" s="318"/>
    </row>
    <row r="894" spans="1:7">
      <c r="A894" s="344" t="s">
        <v>44</v>
      </c>
      <c r="B894" s="345"/>
      <c r="C894" s="345"/>
      <c r="D894" s="346"/>
      <c r="E894" s="33" t="s">
        <v>71</v>
      </c>
      <c r="F894" s="33" t="s">
        <v>26</v>
      </c>
      <c r="G894" s="310" t="s">
        <v>27</v>
      </c>
    </row>
    <row r="895" spans="1:7">
      <c r="A895" s="32" t="s">
        <v>26</v>
      </c>
      <c r="B895" s="18" t="s">
        <v>23</v>
      </c>
      <c r="C895" s="18"/>
      <c r="D895" s="18"/>
      <c r="E895" s="16">
        <v>400000</v>
      </c>
      <c r="F895" s="60">
        <v>2636982.13</v>
      </c>
      <c r="G895" s="17"/>
    </row>
    <row r="896" spans="1:7">
      <c r="A896" s="59"/>
      <c r="B896" s="21" t="s">
        <v>27</v>
      </c>
      <c r="C896" s="21"/>
      <c r="D896" s="14" t="s">
        <v>446</v>
      </c>
      <c r="E896" s="53">
        <v>411001</v>
      </c>
      <c r="F896" s="60"/>
      <c r="G896" s="6">
        <v>111</v>
      </c>
    </row>
    <row r="897" spans="1:7">
      <c r="A897" s="59"/>
      <c r="B897" s="21"/>
      <c r="C897" s="21"/>
      <c r="D897" s="14" t="s">
        <v>312</v>
      </c>
      <c r="E897" s="53">
        <v>411002</v>
      </c>
      <c r="F897" s="60"/>
      <c r="G897" s="6">
        <v>10027</v>
      </c>
    </row>
    <row r="898" spans="1:7">
      <c r="A898" s="59"/>
      <c r="B898" s="21"/>
      <c r="C898" s="21"/>
      <c r="D898" s="113" t="s">
        <v>139</v>
      </c>
      <c r="E898" s="53">
        <v>412103</v>
      </c>
      <c r="F898" s="60"/>
      <c r="G898" s="6">
        <v>1261</v>
      </c>
    </row>
    <row r="899" spans="1:7">
      <c r="A899" s="59"/>
      <c r="B899" s="21"/>
      <c r="C899" s="21"/>
      <c r="D899" s="113" t="s">
        <v>313</v>
      </c>
      <c r="E899" s="53">
        <v>412111</v>
      </c>
      <c r="F899" s="60"/>
      <c r="G899" s="6">
        <v>50</v>
      </c>
    </row>
    <row r="900" spans="1:7">
      <c r="A900" s="59"/>
      <c r="B900" s="14"/>
      <c r="C900" s="14"/>
      <c r="D900" s="14" t="s">
        <v>447</v>
      </c>
      <c r="E900" s="9">
        <v>412303</v>
      </c>
      <c r="F900" s="60"/>
      <c r="G900" s="6">
        <v>200</v>
      </c>
    </row>
    <row r="901" spans="1:7">
      <c r="A901" s="59"/>
      <c r="B901" s="14"/>
      <c r="C901" s="14"/>
      <c r="D901" s="14" t="s">
        <v>305</v>
      </c>
      <c r="E901" s="9">
        <v>413003</v>
      </c>
      <c r="F901" s="60"/>
      <c r="G901" s="6">
        <v>11231.74</v>
      </c>
    </row>
    <row r="902" spans="1:7">
      <c r="A902" s="59"/>
      <c r="B902" s="14"/>
      <c r="C902" s="14"/>
      <c r="D902" s="14" t="s">
        <v>306</v>
      </c>
      <c r="E902" s="9">
        <v>415999</v>
      </c>
      <c r="F902" s="60"/>
      <c r="G902" s="6">
        <v>200</v>
      </c>
    </row>
    <row r="903" spans="1:7">
      <c r="A903" s="59"/>
      <c r="B903" s="14"/>
      <c r="C903" s="14"/>
      <c r="D903" s="14" t="s">
        <v>315</v>
      </c>
      <c r="E903" s="9">
        <v>421001</v>
      </c>
      <c r="F903" s="60"/>
      <c r="G903" s="6">
        <v>51484.77</v>
      </c>
    </row>
    <row r="904" spans="1:7">
      <c r="A904" s="59"/>
      <c r="B904" s="14"/>
      <c r="C904" s="14"/>
      <c r="D904" s="14" t="s">
        <v>482</v>
      </c>
      <c r="E904" s="9">
        <v>421002</v>
      </c>
      <c r="F904" s="60"/>
      <c r="G904" s="6">
        <v>720068.89</v>
      </c>
    </row>
    <row r="905" spans="1:7">
      <c r="A905" s="59"/>
      <c r="B905" s="14"/>
      <c r="C905" s="14"/>
      <c r="D905" s="14" t="s">
        <v>288</v>
      </c>
      <c r="E905" s="9">
        <v>421004</v>
      </c>
      <c r="F905" s="60"/>
      <c r="G905" s="6">
        <v>260647.9</v>
      </c>
    </row>
    <row r="906" spans="1:7">
      <c r="A906" s="59"/>
      <c r="B906" s="14"/>
      <c r="C906" s="14"/>
      <c r="D906" s="14" t="s">
        <v>102</v>
      </c>
      <c r="E906" s="9">
        <v>421006</v>
      </c>
      <c r="F906" s="60"/>
      <c r="G906" s="6">
        <v>122759.07</v>
      </c>
    </row>
    <row r="907" spans="1:7">
      <c r="A907" s="11"/>
      <c r="B907" s="21"/>
      <c r="C907" s="21"/>
      <c r="D907" s="14" t="s">
        <v>103</v>
      </c>
      <c r="E907" s="9">
        <v>421007</v>
      </c>
      <c r="F907" s="6"/>
      <c r="G907" s="60">
        <v>317182.63</v>
      </c>
    </row>
    <row r="908" spans="1:7">
      <c r="A908" s="11"/>
      <c r="B908" s="21"/>
      <c r="C908" s="21"/>
      <c r="D908" s="14" t="s">
        <v>131</v>
      </c>
      <c r="E908" s="9">
        <v>421013</v>
      </c>
      <c r="F908" s="6"/>
      <c r="G908" s="60">
        <v>13985.13</v>
      </c>
    </row>
    <row r="909" spans="1:7">
      <c r="A909" s="11"/>
      <c r="B909" s="21"/>
      <c r="C909" s="21"/>
      <c r="D909" s="113" t="s">
        <v>100</v>
      </c>
      <c r="E909" s="9">
        <v>421015</v>
      </c>
      <c r="F909" s="6"/>
      <c r="G909" s="60">
        <v>58273</v>
      </c>
    </row>
    <row r="910" spans="1:7">
      <c r="A910" s="11"/>
      <c r="B910" s="21"/>
      <c r="C910" s="21"/>
      <c r="D910" s="14" t="s">
        <v>494</v>
      </c>
      <c r="E910" s="9">
        <v>441001</v>
      </c>
      <c r="F910" s="6"/>
      <c r="G910" s="60">
        <v>811100</v>
      </c>
    </row>
    <row r="911" spans="1:7">
      <c r="A911" s="11"/>
      <c r="B911" s="21"/>
      <c r="C911" s="21"/>
      <c r="D911" s="14" t="s">
        <v>502</v>
      </c>
      <c r="E911" s="9">
        <v>441001</v>
      </c>
      <c r="F911" s="6"/>
      <c r="G911" s="60">
        <v>258400</v>
      </c>
    </row>
    <row r="912" spans="1:7">
      <c r="A912" s="11"/>
      <c r="B912" s="14"/>
      <c r="C912" s="14"/>
      <c r="D912" s="14"/>
      <c r="E912" s="5"/>
      <c r="F912" s="85">
        <f>SUM(F895:F911)</f>
        <v>2636982.13</v>
      </c>
      <c r="G912" s="85">
        <f>SUM(G896:G911)</f>
        <v>2636982.13</v>
      </c>
    </row>
    <row r="913" spans="1:7">
      <c r="A913" s="86" t="s">
        <v>30</v>
      </c>
      <c r="B913" s="18"/>
      <c r="C913" s="18"/>
      <c r="D913" s="18"/>
      <c r="E913" s="18"/>
      <c r="F913" s="18"/>
      <c r="G913" s="78"/>
    </row>
    <row r="914" spans="1:7">
      <c r="A914" s="11"/>
      <c r="B914" s="14" t="s">
        <v>545</v>
      </c>
      <c r="C914" s="14"/>
      <c r="D914" s="14"/>
      <c r="E914" s="14"/>
      <c r="F914" s="14"/>
      <c r="G914" s="8"/>
    </row>
    <row r="915" spans="1:7">
      <c r="A915" s="12"/>
      <c r="B915" s="15"/>
      <c r="C915" s="15"/>
      <c r="D915" s="15"/>
      <c r="E915" s="15"/>
      <c r="F915" s="15"/>
      <c r="G915" s="13"/>
    </row>
    <row r="916" spans="1:7">
      <c r="A916" s="14"/>
      <c r="B916" s="14"/>
      <c r="C916" s="14"/>
      <c r="D916" s="14"/>
      <c r="E916" s="14"/>
      <c r="F916" s="14"/>
      <c r="G916" s="14"/>
    </row>
    <row r="917" spans="1:7" ht="6" customHeight="1">
      <c r="E917" s="337" t="s">
        <v>146</v>
      </c>
      <c r="F917" s="337"/>
      <c r="G917" s="337"/>
    </row>
    <row r="918" spans="1:7">
      <c r="E918" s="337" t="s">
        <v>147</v>
      </c>
      <c r="F918" s="337"/>
      <c r="G918" s="337"/>
    </row>
    <row r="919" spans="1:7">
      <c r="E919" s="337" t="s">
        <v>436</v>
      </c>
      <c r="F919" s="337"/>
      <c r="G919" s="337"/>
    </row>
    <row r="920" spans="1:7">
      <c r="E920" s="14"/>
      <c r="F920" s="14"/>
      <c r="G920" s="14"/>
    </row>
    <row r="921" spans="1:7">
      <c r="E921" s="337" t="s">
        <v>151</v>
      </c>
      <c r="F921" s="337"/>
      <c r="G921" s="337"/>
    </row>
    <row r="922" spans="1:7">
      <c r="E922" s="337" t="s">
        <v>150</v>
      </c>
      <c r="F922" s="337"/>
      <c r="G922" s="337"/>
    </row>
    <row r="923" spans="1:7">
      <c r="E923" s="337" t="s">
        <v>140</v>
      </c>
      <c r="F923" s="337"/>
      <c r="G923" s="337"/>
    </row>
    <row r="924" spans="1:7">
      <c r="E924" s="307"/>
      <c r="F924" s="307"/>
      <c r="G924" s="307"/>
    </row>
    <row r="925" spans="1:7">
      <c r="E925" s="307"/>
      <c r="F925" s="307"/>
      <c r="G925" s="307"/>
    </row>
    <row r="926" spans="1:7">
      <c r="E926" s="307"/>
      <c r="F926" s="307"/>
      <c r="G926" s="307"/>
    </row>
    <row r="927" spans="1:7">
      <c r="A927" s="14"/>
      <c r="B927" s="14"/>
      <c r="C927" s="14"/>
      <c r="D927" s="14"/>
      <c r="E927" s="14"/>
      <c r="F927" s="38" t="s">
        <v>96</v>
      </c>
      <c r="G927" s="57" t="s">
        <v>370</v>
      </c>
    </row>
    <row r="928" spans="1:7">
      <c r="F928" s="35" t="s">
        <v>13</v>
      </c>
      <c r="G928" s="36" t="s">
        <v>587</v>
      </c>
    </row>
    <row r="929" spans="1:7" ht="18.75" customHeight="1">
      <c r="A929" s="317" t="s">
        <v>97</v>
      </c>
      <c r="B929" s="317"/>
      <c r="C929" s="317"/>
      <c r="D929" s="317"/>
      <c r="E929" s="317"/>
      <c r="F929" s="317"/>
      <c r="G929" s="317"/>
    </row>
    <row r="930" spans="1:7" ht="18.95" customHeight="1">
      <c r="A930" s="318" t="s">
        <v>31</v>
      </c>
      <c r="B930" s="318"/>
      <c r="C930" s="318"/>
      <c r="D930" s="318"/>
      <c r="E930" s="318"/>
      <c r="F930" s="318"/>
      <c r="G930" s="318"/>
    </row>
    <row r="931" spans="1:7" ht="18.95" customHeight="1">
      <c r="A931" s="344" t="s">
        <v>44</v>
      </c>
      <c r="B931" s="345"/>
      <c r="C931" s="345"/>
      <c r="D931" s="346"/>
      <c r="E931" s="310" t="s">
        <v>71</v>
      </c>
      <c r="F931" s="33" t="s">
        <v>26</v>
      </c>
      <c r="G931" s="34" t="s">
        <v>27</v>
      </c>
    </row>
    <row r="932" spans="1:7" ht="18.95" customHeight="1">
      <c r="A932" s="59" t="s">
        <v>26</v>
      </c>
      <c r="B932" s="41" t="s">
        <v>286</v>
      </c>
      <c r="C932" s="41"/>
      <c r="D932" s="41"/>
      <c r="E932" s="45">
        <v>113100</v>
      </c>
      <c r="F932" s="58">
        <v>966100</v>
      </c>
      <c r="G932" s="46"/>
    </row>
    <row r="933" spans="1:7" ht="18.95" customHeight="1">
      <c r="A933" s="59"/>
      <c r="B933" s="41" t="s">
        <v>58</v>
      </c>
      <c r="C933" s="41"/>
      <c r="D933" s="41"/>
      <c r="E933" s="44">
        <v>510000</v>
      </c>
      <c r="F933" s="46">
        <v>34529</v>
      </c>
      <c r="G933" s="46"/>
    </row>
    <row r="934" spans="1:7" ht="18.95" customHeight="1">
      <c r="A934" s="43"/>
      <c r="B934" s="41" t="s">
        <v>113</v>
      </c>
      <c r="C934" s="41"/>
      <c r="D934" s="41"/>
      <c r="E934" s="44">
        <v>521000</v>
      </c>
      <c r="F934" s="46">
        <v>289860</v>
      </c>
      <c r="G934" s="46"/>
    </row>
    <row r="935" spans="1:7" ht="18.95" customHeight="1">
      <c r="A935" s="43"/>
      <c r="B935" s="41" t="s">
        <v>114</v>
      </c>
      <c r="C935" s="41"/>
      <c r="D935" s="41"/>
      <c r="E935" s="44">
        <v>522000</v>
      </c>
      <c r="F935" s="46">
        <v>694015</v>
      </c>
      <c r="G935" s="46"/>
    </row>
    <row r="936" spans="1:7" ht="18.95" customHeight="1">
      <c r="A936" s="43"/>
      <c r="B936" s="41" t="s">
        <v>60</v>
      </c>
      <c r="C936" s="41"/>
      <c r="D936" s="41"/>
      <c r="E936" s="44">
        <v>531000</v>
      </c>
      <c r="F936" s="46">
        <v>14000</v>
      </c>
      <c r="G936" s="46"/>
    </row>
    <row r="937" spans="1:7" ht="18.95" customHeight="1">
      <c r="A937" s="43"/>
      <c r="B937" s="41" t="s">
        <v>61</v>
      </c>
      <c r="C937" s="41"/>
      <c r="D937" s="41"/>
      <c r="E937" s="44">
        <v>532000</v>
      </c>
      <c r="F937" s="46">
        <v>276733</v>
      </c>
      <c r="G937" s="46"/>
    </row>
    <row r="938" spans="1:7" ht="18.95" customHeight="1">
      <c r="A938" s="43"/>
      <c r="B938" s="41" t="s">
        <v>62</v>
      </c>
      <c r="C938" s="41"/>
      <c r="D938" s="41"/>
      <c r="E938" s="44">
        <v>533000</v>
      </c>
      <c r="F938" s="46">
        <v>248447.28</v>
      </c>
      <c r="G938" s="46"/>
    </row>
    <row r="939" spans="1:7" ht="18.95" customHeight="1">
      <c r="A939" s="43"/>
      <c r="B939" s="41" t="s">
        <v>63</v>
      </c>
      <c r="C939" s="41"/>
      <c r="D939" s="41"/>
      <c r="E939" s="44">
        <v>534000</v>
      </c>
      <c r="F939" s="46">
        <v>162142.47</v>
      </c>
      <c r="G939" s="46"/>
    </row>
    <row r="940" spans="1:7" ht="18.95" customHeight="1">
      <c r="A940" s="43"/>
      <c r="B940" s="41" t="s">
        <v>56</v>
      </c>
      <c r="C940" s="41"/>
      <c r="D940" s="41"/>
      <c r="E940" s="44">
        <v>310000</v>
      </c>
      <c r="F940" s="46">
        <v>2932000</v>
      </c>
      <c r="G940" s="46"/>
    </row>
    <row r="941" spans="1:7" ht="18.95" customHeight="1">
      <c r="A941" s="43"/>
      <c r="B941" s="41" t="s">
        <v>54</v>
      </c>
      <c r="C941" s="41"/>
      <c r="D941" s="41"/>
      <c r="E941" s="44">
        <v>560000</v>
      </c>
      <c r="F941" s="46">
        <v>17500</v>
      </c>
      <c r="G941" s="46"/>
    </row>
    <row r="942" spans="1:7" ht="18.95" customHeight="1">
      <c r="A942" s="43"/>
      <c r="B942" s="41" t="s">
        <v>37</v>
      </c>
      <c r="C942" s="41"/>
      <c r="D942" s="41"/>
      <c r="E942" s="45">
        <v>215001</v>
      </c>
      <c r="F942" s="46">
        <v>20344.099999999999</v>
      </c>
      <c r="G942" s="46"/>
    </row>
    <row r="943" spans="1:7" ht="18.95" customHeight="1">
      <c r="A943" s="43"/>
      <c r="B943" s="41" t="s">
        <v>38</v>
      </c>
      <c r="C943" s="41"/>
      <c r="D943" s="41"/>
      <c r="E943" s="45">
        <v>215008</v>
      </c>
      <c r="F943" s="58">
        <v>4250</v>
      </c>
      <c r="G943" s="46"/>
    </row>
    <row r="944" spans="1:7" ht="18.95" customHeight="1">
      <c r="A944" s="43"/>
      <c r="B944" s="41" t="s">
        <v>136</v>
      </c>
      <c r="C944" s="41"/>
      <c r="D944" s="41"/>
      <c r="E944" s="45">
        <v>215013</v>
      </c>
      <c r="F944" s="46">
        <v>9281</v>
      </c>
      <c r="G944" s="46"/>
    </row>
    <row r="945" spans="1:7" ht="18.95" customHeight="1">
      <c r="A945" s="43"/>
      <c r="B945" s="41" t="s">
        <v>588</v>
      </c>
      <c r="C945" s="41"/>
      <c r="D945" s="41"/>
      <c r="E945" s="45">
        <v>215017</v>
      </c>
      <c r="F945" s="46">
        <v>73000</v>
      </c>
      <c r="G945" s="46"/>
    </row>
    <row r="946" spans="1:7" ht="18.95" customHeight="1">
      <c r="A946" s="43"/>
      <c r="B946" s="41" t="s">
        <v>161</v>
      </c>
      <c r="C946" s="41"/>
      <c r="D946" s="41"/>
      <c r="E946" s="45">
        <v>7110300</v>
      </c>
      <c r="F946" s="58">
        <v>1710</v>
      </c>
      <c r="G946" s="46"/>
    </row>
    <row r="947" spans="1:7" ht="18.95" customHeight="1">
      <c r="A947" s="43"/>
      <c r="B947" s="41" t="s">
        <v>284</v>
      </c>
      <c r="C947" s="41"/>
      <c r="D947" s="41"/>
      <c r="E947" s="45">
        <v>7110700</v>
      </c>
      <c r="F947" s="58">
        <v>23700</v>
      </c>
      <c r="G947" s="46"/>
    </row>
    <row r="948" spans="1:7" ht="18.95" customHeight="1">
      <c r="A948" s="43"/>
      <c r="B948" s="41" t="s">
        <v>285</v>
      </c>
      <c r="C948" s="41"/>
      <c r="D948" s="41"/>
      <c r="E948" s="45">
        <v>7110800</v>
      </c>
      <c r="F948" s="58">
        <v>12000</v>
      </c>
      <c r="G948" s="46"/>
    </row>
    <row r="949" spans="1:7" ht="18.95" customHeight="1">
      <c r="A949" s="43"/>
      <c r="B949" s="41" t="s">
        <v>260</v>
      </c>
      <c r="C949" s="41"/>
      <c r="D949" s="41"/>
      <c r="E949" s="45">
        <v>7221000</v>
      </c>
      <c r="F949" s="58">
        <v>35740</v>
      </c>
      <c r="G949" s="46"/>
    </row>
    <row r="950" spans="1:7" ht="18.95" customHeight="1">
      <c r="A950" s="43"/>
      <c r="B950" s="41" t="s">
        <v>261</v>
      </c>
      <c r="C950" s="41"/>
      <c r="D950" s="41"/>
      <c r="E950" s="45">
        <v>7220700</v>
      </c>
      <c r="F950" s="58">
        <v>34200</v>
      </c>
      <c r="G950" s="46"/>
    </row>
    <row r="951" spans="1:7" ht="18.95" customHeight="1">
      <c r="A951" s="43"/>
      <c r="B951" s="41" t="s">
        <v>251</v>
      </c>
      <c r="C951" s="41"/>
      <c r="D951" s="41"/>
      <c r="E951" s="45">
        <v>123003</v>
      </c>
      <c r="F951" s="58">
        <v>0.01</v>
      </c>
      <c r="G951" s="46"/>
    </row>
    <row r="952" spans="1:7" ht="18.95" customHeight="1">
      <c r="A952" s="43"/>
      <c r="B952" s="37" t="s">
        <v>27</v>
      </c>
      <c r="C952" s="37"/>
      <c r="D952" s="41" t="s">
        <v>106</v>
      </c>
      <c r="E952" s="45">
        <v>111201</v>
      </c>
      <c r="F952" s="46"/>
      <c r="G952" s="46">
        <v>5803834.5199999996</v>
      </c>
    </row>
    <row r="953" spans="1:7" ht="18.95" customHeight="1">
      <c r="A953" s="43"/>
      <c r="B953" s="41"/>
      <c r="C953" s="41"/>
      <c r="D953" s="41" t="s">
        <v>39</v>
      </c>
      <c r="E953" s="45">
        <v>230102</v>
      </c>
      <c r="F953" s="46"/>
      <c r="G953" s="46">
        <v>35936.339999999997</v>
      </c>
    </row>
    <row r="954" spans="1:7" ht="18.95" customHeight="1">
      <c r="A954" s="43"/>
      <c r="B954" s="41"/>
      <c r="C954" s="41"/>
      <c r="D954" s="41" t="s">
        <v>136</v>
      </c>
      <c r="E954" s="44">
        <v>215013</v>
      </c>
      <c r="F954" s="46"/>
      <c r="G954" s="46">
        <v>9781</v>
      </c>
    </row>
    <row r="955" spans="1:7" ht="18.95" customHeight="1">
      <c r="A955" s="43"/>
      <c r="B955" s="41"/>
      <c r="C955" s="41"/>
      <c r="D955" s="63"/>
      <c r="E955" s="42"/>
      <c r="F955" s="90">
        <f>SUM(F932:F954)</f>
        <v>5849551.8599999994</v>
      </c>
      <c r="G955" s="90">
        <f>SUM(G952:G954)</f>
        <v>5849551.8599999994</v>
      </c>
    </row>
    <row r="956" spans="1:7" ht="18.95" customHeight="1">
      <c r="A956" s="32" t="s">
        <v>30</v>
      </c>
      <c r="B956" s="47"/>
      <c r="C956" s="47"/>
      <c r="D956" s="47"/>
      <c r="E956" s="47"/>
      <c r="F956" s="47"/>
      <c r="G956" s="91"/>
    </row>
    <row r="957" spans="1:7" ht="18.95" customHeight="1">
      <c r="A957" s="43"/>
      <c r="B957" s="41" t="s">
        <v>589</v>
      </c>
      <c r="C957" s="41"/>
      <c r="D957" s="41"/>
      <c r="E957" s="41"/>
      <c r="F957" s="41"/>
      <c r="G957" s="50"/>
    </row>
    <row r="958" spans="1:7" ht="18.95" customHeight="1">
      <c r="A958" s="48"/>
      <c r="B958" s="49"/>
      <c r="C958" s="49"/>
      <c r="D958" s="49"/>
      <c r="E958" s="49"/>
      <c r="F958" s="49"/>
      <c r="G958" s="51"/>
    </row>
    <row r="959" spans="1:7" ht="18.95" customHeight="1">
      <c r="A959" s="47"/>
      <c r="B959" s="47"/>
      <c r="C959" s="47"/>
      <c r="D959" s="47"/>
      <c r="E959" s="47" t="s">
        <v>146</v>
      </c>
      <c r="F959" s="47"/>
      <c r="G959" s="47"/>
    </row>
    <row r="960" spans="1:7" ht="3" customHeight="1">
      <c r="A960" s="41"/>
      <c r="B960" s="41"/>
      <c r="C960" s="41"/>
      <c r="D960" s="41"/>
      <c r="E960" s="337" t="s">
        <v>146</v>
      </c>
      <c r="F960" s="337"/>
      <c r="G960" s="337"/>
    </row>
    <row r="961" spans="1:7" ht="18.95" customHeight="1">
      <c r="A961" s="41"/>
      <c r="B961" s="41"/>
      <c r="C961" s="41"/>
      <c r="D961" s="41"/>
      <c r="E961" s="337" t="s">
        <v>590</v>
      </c>
      <c r="F961" s="337"/>
      <c r="G961" s="337"/>
    </row>
    <row r="962" spans="1:7" ht="18.95" customHeight="1">
      <c r="A962" s="41"/>
      <c r="B962" s="41"/>
      <c r="C962" s="41"/>
      <c r="D962" s="41"/>
      <c r="E962" s="14"/>
      <c r="F962" s="14" t="s">
        <v>140</v>
      </c>
      <c r="G962" s="14"/>
    </row>
    <row r="963" spans="1:7" ht="18.95" customHeight="1">
      <c r="A963" s="41"/>
      <c r="B963" s="41"/>
      <c r="C963" s="41"/>
      <c r="D963" s="41"/>
      <c r="E963" s="337" t="s">
        <v>146</v>
      </c>
      <c r="F963" s="337"/>
      <c r="G963" s="337"/>
    </row>
    <row r="964" spans="1:7" ht="18.95" customHeight="1">
      <c r="A964" s="41"/>
      <c r="B964" s="41"/>
      <c r="C964" s="41"/>
      <c r="D964" s="41"/>
      <c r="E964" s="337" t="s">
        <v>590</v>
      </c>
      <c r="F964" s="337"/>
      <c r="G964" s="337"/>
    </row>
    <row r="965" spans="1:7" ht="18.95" customHeight="1">
      <c r="A965" s="41"/>
      <c r="B965" s="41"/>
      <c r="C965" s="41"/>
      <c r="D965" s="41"/>
      <c r="E965" s="14"/>
      <c r="F965" s="14" t="s">
        <v>140</v>
      </c>
      <c r="G965" s="14"/>
    </row>
    <row r="966" spans="1:7" ht="18.95" customHeight="1">
      <c r="A966" s="41"/>
      <c r="B966" s="41"/>
      <c r="C966" s="41"/>
      <c r="D966" s="41"/>
      <c r="E966" s="307"/>
      <c r="F966" s="307"/>
      <c r="G966" s="307"/>
    </row>
    <row r="967" spans="1:7" ht="18.95" customHeight="1">
      <c r="A967" s="41"/>
      <c r="B967" s="41"/>
      <c r="C967" s="41"/>
      <c r="D967" s="41"/>
      <c r="E967" s="307"/>
      <c r="F967" s="307"/>
      <c r="G967" s="307"/>
    </row>
  </sheetData>
  <mergeCells count="222">
    <mergeCell ref="A931:D931"/>
    <mergeCell ref="E960:G960"/>
    <mergeCell ref="E961:G961"/>
    <mergeCell ref="E220:G220"/>
    <mergeCell ref="E221:G221"/>
    <mergeCell ref="E222:G222"/>
    <mergeCell ref="A193:G193"/>
    <mergeCell ref="A194:D194"/>
    <mergeCell ref="E216:G216"/>
    <mergeCell ref="E217:G217"/>
    <mergeCell ref="E218:G218"/>
    <mergeCell ref="A228:G228"/>
    <mergeCell ref="A229:G229"/>
    <mergeCell ref="A230:D230"/>
    <mergeCell ref="A249:D249"/>
    <mergeCell ref="E249:F249"/>
    <mergeCell ref="A265:G265"/>
    <mergeCell ref="A266:G266"/>
    <mergeCell ref="A267:D267"/>
    <mergeCell ref="E296:G296"/>
    <mergeCell ref="A308:D308"/>
    <mergeCell ref="E330:G330"/>
    <mergeCell ref="E331:G331"/>
    <mergeCell ref="E332:G332"/>
    <mergeCell ref="E140:G140"/>
    <mergeCell ref="E142:G142"/>
    <mergeCell ref="E143:G143"/>
    <mergeCell ref="E144:G144"/>
    <mergeCell ref="E185:G185"/>
    <mergeCell ref="E186:G186"/>
    <mergeCell ref="A192:G192"/>
    <mergeCell ref="A151:G151"/>
    <mergeCell ref="A152:G152"/>
    <mergeCell ref="A153:D153"/>
    <mergeCell ref="E182:G182"/>
    <mergeCell ref="E183:G183"/>
    <mergeCell ref="E102:G102"/>
    <mergeCell ref="E103:G103"/>
    <mergeCell ref="E104:G104"/>
    <mergeCell ref="A115:G115"/>
    <mergeCell ref="A116:D116"/>
    <mergeCell ref="A135:D135"/>
    <mergeCell ref="E135:F135"/>
    <mergeCell ref="E138:G138"/>
    <mergeCell ref="E139:G139"/>
    <mergeCell ref="A3:G3"/>
    <mergeCell ref="A4:G4"/>
    <mergeCell ref="A5:D5"/>
    <mergeCell ref="A24:D24"/>
    <mergeCell ref="E24:F24"/>
    <mergeCell ref="E27:G27"/>
    <mergeCell ref="E28:G28"/>
    <mergeCell ref="E29:G29"/>
    <mergeCell ref="E31:G31"/>
    <mergeCell ref="E32:G32"/>
    <mergeCell ref="E33:G33"/>
    <mergeCell ref="A39:G39"/>
    <mergeCell ref="A40:G40"/>
    <mergeCell ref="A41:D41"/>
    <mergeCell ref="A114:G114"/>
    <mergeCell ref="E63:G63"/>
    <mergeCell ref="E64:G64"/>
    <mergeCell ref="E258:G258"/>
    <mergeCell ref="E252:G252"/>
    <mergeCell ref="E253:G253"/>
    <mergeCell ref="E254:G254"/>
    <mergeCell ref="E256:G256"/>
    <mergeCell ref="E257:G257"/>
    <mergeCell ref="E67:G67"/>
    <mergeCell ref="E68:G68"/>
    <mergeCell ref="A76:G76"/>
    <mergeCell ref="E65:G65"/>
    <mergeCell ref="E69:G69"/>
    <mergeCell ref="E106:G106"/>
    <mergeCell ref="E107:G107"/>
    <mergeCell ref="E108:G108"/>
    <mergeCell ref="A77:G77"/>
    <mergeCell ref="A78:D78"/>
    <mergeCell ref="E334:G334"/>
    <mergeCell ref="E297:G297"/>
    <mergeCell ref="E299:G299"/>
    <mergeCell ref="E300:G300"/>
    <mergeCell ref="A306:G306"/>
    <mergeCell ref="A307:G307"/>
    <mergeCell ref="A363:D363"/>
    <mergeCell ref="E363:F363"/>
    <mergeCell ref="E366:G366"/>
    <mergeCell ref="E367:G367"/>
    <mergeCell ref="E368:G368"/>
    <mergeCell ref="E335:G335"/>
    <mergeCell ref="E336:G336"/>
    <mergeCell ref="A342:G342"/>
    <mergeCell ref="A343:G343"/>
    <mergeCell ref="A344:D344"/>
    <mergeCell ref="A381:D381"/>
    <mergeCell ref="E413:G413"/>
    <mergeCell ref="E414:G414"/>
    <mergeCell ref="E416:G416"/>
    <mergeCell ref="E417:G417"/>
    <mergeCell ref="E370:G370"/>
    <mergeCell ref="E371:G371"/>
    <mergeCell ref="E372:G372"/>
    <mergeCell ref="A379:G379"/>
    <mergeCell ref="A380:G380"/>
    <mergeCell ref="E451:G451"/>
    <mergeCell ref="E453:G453"/>
    <mergeCell ref="E454:G454"/>
    <mergeCell ref="E455:G455"/>
    <mergeCell ref="A423:G423"/>
    <mergeCell ref="A424:G424"/>
    <mergeCell ref="A425:D425"/>
    <mergeCell ref="E449:G449"/>
    <mergeCell ref="E450:G450"/>
    <mergeCell ref="A461:G461"/>
    <mergeCell ref="A462:G462"/>
    <mergeCell ref="A463:D463"/>
    <mergeCell ref="A482:D482"/>
    <mergeCell ref="E482:F482"/>
    <mergeCell ref="E485:G485"/>
    <mergeCell ref="E486:G486"/>
    <mergeCell ref="E487:G487"/>
    <mergeCell ref="E489:G489"/>
    <mergeCell ref="E490:G490"/>
    <mergeCell ref="E491:G491"/>
    <mergeCell ref="A498:G498"/>
    <mergeCell ref="A499:G499"/>
    <mergeCell ref="A500:D500"/>
    <mergeCell ref="E533:G533"/>
    <mergeCell ref="E534:G534"/>
    <mergeCell ref="E536:G536"/>
    <mergeCell ref="E537:G537"/>
    <mergeCell ref="A543:G543"/>
    <mergeCell ref="A544:G544"/>
    <mergeCell ref="A545:D545"/>
    <mergeCell ref="E567:G567"/>
    <mergeCell ref="E568:G568"/>
    <mergeCell ref="E569:G569"/>
    <mergeCell ref="E571:G571"/>
    <mergeCell ref="E572:G572"/>
    <mergeCell ref="E573:G573"/>
    <mergeCell ref="A579:G579"/>
    <mergeCell ref="A580:G580"/>
    <mergeCell ref="A581:D581"/>
    <mergeCell ref="A600:D600"/>
    <mergeCell ref="E600:F600"/>
    <mergeCell ref="E603:G603"/>
    <mergeCell ref="E604:G604"/>
    <mergeCell ref="E605:G605"/>
    <mergeCell ref="E607:G607"/>
    <mergeCell ref="E608:G608"/>
    <mergeCell ref="E609:G609"/>
    <mergeCell ref="A616:G616"/>
    <mergeCell ref="A617:G617"/>
    <mergeCell ref="A618:D618"/>
    <mergeCell ref="E647:G647"/>
    <mergeCell ref="E648:G648"/>
    <mergeCell ref="E650:G650"/>
    <mergeCell ref="E651:G651"/>
    <mergeCell ref="A657:G657"/>
    <mergeCell ref="A658:G658"/>
    <mergeCell ref="A659:D659"/>
    <mergeCell ref="E682:G682"/>
    <mergeCell ref="E683:G683"/>
    <mergeCell ref="E684:G684"/>
    <mergeCell ref="E686:G686"/>
    <mergeCell ref="E687:G687"/>
    <mergeCell ref="E688:G688"/>
    <mergeCell ref="A694:G694"/>
    <mergeCell ref="A695:G695"/>
    <mergeCell ref="A696:D696"/>
    <mergeCell ref="A715:D715"/>
    <mergeCell ref="E715:F715"/>
    <mergeCell ref="E718:G718"/>
    <mergeCell ref="E719:G719"/>
    <mergeCell ref="E720:G720"/>
    <mergeCell ref="E722:G722"/>
    <mergeCell ref="E723:G723"/>
    <mergeCell ref="E724:G724"/>
    <mergeCell ref="A730:G730"/>
    <mergeCell ref="A731:G731"/>
    <mergeCell ref="A732:D732"/>
    <mergeCell ref="E763:G763"/>
    <mergeCell ref="E764:G764"/>
    <mergeCell ref="E766:G766"/>
    <mergeCell ref="E767:G767"/>
    <mergeCell ref="A813:G813"/>
    <mergeCell ref="A814:G814"/>
    <mergeCell ref="A815:D815"/>
    <mergeCell ref="A834:D834"/>
    <mergeCell ref="E834:F834"/>
    <mergeCell ref="E837:G837"/>
    <mergeCell ref="E838:G838"/>
    <mergeCell ref="A775:G775"/>
    <mergeCell ref="A776:G776"/>
    <mergeCell ref="A777:D777"/>
    <mergeCell ref="E800:G800"/>
    <mergeCell ref="E801:G801"/>
    <mergeCell ref="E802:G802"/>
    <mergeCell ref="E963:G963"/>
    <mergeCell ref="E964:G964"/>
    <mergeCell ref="E836:G836"/>
    <mergeCell ref="E840:G840"/>
    <mergeCell ref="A848:D848"/>
    <mergeCell ref="A892:G892"/>
    <mergeCell ref="A893:G893"/>
    <mergeCell ref="A894:D894"/>
    <mergeCell ref="E917:G917"/>
    <mergeCell ref="E918:G918"/>
    <mergeCell ref="E919:G919"/>
    <mergeCell ref="E921:G921"/>
    <mergeCell ref="E922:G922"/>
    <mergeCell ref="E923:G923"/>
    <mergeCell ref="E841:G841"/>
    <mergeCell ref="E842:G842"/>
    <mergeCell ref="A846:G846"/>
    <mergeCell ref="A847:G847"/>
    <mergeCell ref="E881:G881"/>
    <mergeCell ref="E882:G882"/>
    <mergeCell ref="E884:G884"/>
    <mergeCell ref="E885:G885"/>
    <mergeCell ref="A929:G929"/>
    <mergeCell ref="A930:G930"/>
  </mergeCells>
  <phoneticPr fontId="9" type="noConversion"/>
  <pageMargins left="0.52" right="0.34" top="0.5" bottom="0.73" header="0.33" footer="0.5"/>
  <pageSetup paperSize="9" scale="91" orientation="portrait" horizontalDpi="180" verticalDpi="180" r:id="rId1"/>
  <headerFooter alignWithMargins="0"/>
  <rowBreaks count="1" manualBreakCount="1">
    <brk id="84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M123"/>
  <sheetViews>
    <sheetView view="pageBreakPreview" zoomScale="106" zoomScaleNormal="120" zoomScaleSheetLayoutView="106" workbookViewId="0">
      <pane ySplit="1" topLeftCell="A45" activePane="bottomLeft" state="frozen"/>
      <selection pane="bottomLeft" activeCell="J60" sqref="J60"/>
    </sheetView>
  </sheetViews>
  <sheetFormatPr defaultRowHeight="20.100000000000001" customHeight="1"/>
  <cols>
    <col min="1" max="10" width="10.7109375" style="2" customWidth="1"/>
    <col min="11" max="11" width="11.42578125" style="2" customWidth="1"/>
    <col min="12" max="13" width="10.7109375" style="2" customWidth="1"/>
    <col min="14" max="16384" width="9.140625" style="2"/>
  </cols>
  <sheetData>
    <row r="1" spans="1:13" ht="20.100000000000001" customHeight="1">
      <c r="A1" s="97" t="s">
        <v>107</v>
      </c>
      <c r="B1" s="97" t="s">
        <v>58</v>
      </c>
      <c r="C1" s="97" t="s">
        <v>157</v>
      </c>
      <c r="D1" s="97" t="s">
        <v>59</v>
      </c>
      <c r="E1" s="97" t="s">
        <v>60</v>
      </c>
      <c r="F1" s="97" t="s">
        <v>61</v>
      </c>
      <c r="G1" s="97" t="s">
        <v>62</v>
      </c>
      <c r="H1" s="97" t="s">
        <v>108</v>
      </c>
      <c r="I1" s="97" t="s">
        <v>54</v>
      </c>
      <c r="J1" s="97" t="s">
        <v>109</v>
      </c>
      <c r="K1" s="97" t="s">
        <v>110</v>
      </c>
      <c r="L1" s="97" t="s">
        <v>66</v>
      </c>
      <c r="M1" s="97" t="s">
        <v>111</v>
      </c>
    </row>
    <row r="2" spans="1:13" ht="20.100000000000001" customHeight="1">
      <c r="A2" s="98"/>
      <c r="B2" s="98"/>
      <c r="C2" s="98" t="s">
        <v>158</v>
      </c>
      <c r="D2" s="98" t="s">
        <v>159</v>
      </c>
      <c r="E2" s="98"/>
      <c r="F2" s="98"/>
      <c r="G2" s="98"/>
      <c r="H2" s="98"/>
      <c r="I2" s="98"/>
      <c r="J2" s="98"/>
      <c r="K2" s="98"/>
      <c r="L2" s="98"/>
      <c r="M2" s="98"/>
    </row>
    <row r="3" spans="1:13" ht="20.100000000000001" customHeight="1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</row>
    <row r="4" spans="1:13" ht="20.100000000000001" customHeight="1">
      <c r="A4" s="102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</row>
    <row r="5" spans="1:13" ht="20.100000000000001" customHeight="1">
      <c r="A5" s="102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</row>
    <row r="6" spans="1:13" ht="20.100000000000001" customHeight="1">
      <c r="A6" s="107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</row>
    <row r="7" spans="1:13" ht="20.100000000000001" customHeight="1" thickBot="1">
      <c r="A7" s="72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</row>
    <row r="8" spans="1:13" ht="20.100000000000001" customHeight="1" thickTop="1">
      <c r="A8" s="99"/>
      <c r="B8" s="100"/>
      <c r="C8" s="101"/>
      <c r="D8" s="101"/>
      <c r="E8" s="101"/>
      <c r="F8" s="101"/>
      <c r="G8" s="101"/>
      <c r="H8" s="101"/>
      <c r="I8" s="101"/>
      <c r="J8" s="100"/>
      <c r="K8" s="100"/>
      <c r="L8" s="100"/>
      <c r="M8" s="100"/>
    </row>
    <row r="9" spans="1:13" ht="20.100000000000001" customHeight="1">
      <c r="A9" s="107"/>
      <c r="B9" s="108"/>
      <c r="C9" s="70"/>
      <c r="D9" s="70"/>
      <c r="E9" s="70"/>
      <c r="F9" s="70"/>
      <c r="G9" s="70"/>
      <c r="H9" s="70"/>
      <c r="I9" s="70"/>
      <c r="J9" s="108"/>
      <c r="K9" s="108"/>
      <c r="L9" s="108"/>
      <c r="M9" s="108"/>
    </row>
    <row r="10" spans="1:13" ht="20.100000000000001" customHeight="1" thickBot="1">
      <c r="A10" s="72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</row>
    <row r="11" spans="1:13" ht="20.100000000000001" customHeight="1" thickTop="1">
      <c r="A11" s="99"/>
      <c r="B11" s="100"/>
      <c r="C11" s="100"/>
      <c r="D11" s="101"/>
      <c r="E11" s="101"/>
      <c r="F11" s="101"/>
      <c r="G11" s="101"/>
      <c r="H11" s="100"/>
      <c r="I11" s="100"/>
      <c r="J11" s="100"/>
      <c r="K11" s="100"/>
      <c r="L11" s="100"/>
      <c r="M11" s="100"/>
    </row>
    <row r="12" spans="1:13" ht="20.100000000000001" customHeight="1">
      <c r="A12" s="102"/>
      <c r="B12" s="103"/>
      <c r="C12" s="103"/>
      <c r="D12" s="69"/>
      <c r="E12" s="69"/>
      <c r="F12" s="69"/>
      <c r="G12" s="69"/>
      <c r="H12" s="103"/>
      <c r="I12" s="103"/>
      <c r="J12" s="103"/>
      <c r="K12" s="103"/>
      <c r="L12" s="103"/>
      <c r="M12" s="103"/>
    </row>
    <row r="13" spans="1:13" ht="20.100000000000001" customHeight="1">
      <c r="A13" s="109"/>
      <c r="B13" s="108"/>
      <c r="C13" s="108"/>
      <c r="D13" s="70"/>
      <c r="E13" s="70"/>
      <c r="F13" s="70"/>
      <c r="G13" s="70"/>
      <c r="H13" s="108"/>
      <c r="I13" s="108"/>
      <c r="J13" s="108"/>
      <c r="K13" s="108"/>
      <c r="L13" s="108"/>
      <c r="M13" s="108"/>
    </row>
    <row r="14" spans="1:13" ht="20.100000000000001" customHeight="1" thickBot="1">
      <c r="A14" s="72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</row>
    <row r="15" spans="1:13" ht="20.100000000000001" customHeight="1" thickTop="1">
      <c r="A15" s="64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</row>
    <row r="16" spans="1:13" ht="20.100000000000001" customHeight="1">
      <c r="A16" s="96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</row>
    <row r="17" spans="1:13" ht="20.100000000000001" customHeight="1">
      <c r="A17" s="96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</row>
    <row r="18" spans="1:13" ht="20.100000000000001" customHeight="1">
      <c r="A18" s="96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</row>
    <row r="19" spans="1:13" ht="20.100000000000001" customHeight="1" thickBot="1">
      <c r="A19" s="72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</row>
    <row r="20" spans="1:13" ht="20.100000000000001" customHeight="1" thickTop="1">
      <c r="A20" s="99"/>
      <c r="B20" s="100"/>
      <c r="C20" s="101"/>
      <c r="D20" s="101"/>
      <c r="E20" s="101"/>
      <c r="F20" s="101"/>
      <c r="G20" s="101"/>
      <c r="H20" s="101"/>
      <c r="I20" s="101"/>
      <c r="J20" s="101"/>
      <c r="K20" s="101"/>
      <c r="L20" s="100"/>
      <c r="M20" s="100"/>
    </row>
    <row r="21" spans="1:13" ht="20.100000000000001" customHeight="1">
      <c r="A21" s="102"/>
      <c r="B21" s="103"/>
      <c r="C21" s="69"/>
      <c r="D21" s="69"/>
      <c r="E21" s="69"/>
      <c r="F21" s="69"/>
      <c r="G21" s="69"/>
      <c r="H21" s="69"/>
      <c r="I21" s="69"/>
      <c r="J21" s="69"/>
      <c r="K21" s="69"/>
      <c r="L21" s="103"/>
      <c r="M21" s="103"/>
    </row>
    <row r="22" spans="1:13" ht="20.100000000000001" customHeight="1">
      <c r="A22" s="104"/>
      <c r="B22" s="103"/>
      <c r="C22" s="69"/>
      <c r="D22" s="69"/>
      <c r="E22" s="69"/>
      <c r="F22" s="69"/>
      <c r="G22" s="69"/>
      <c r="H22" s="69"/>
      <c r="I22" s="69"/>
      <c r="J22" s="69"/>
      <c r="K22" s="69"/>
      <c r="L22" s="103"/>
      <c r="M22" s="103"/>
    </row>
    <row r="23" spans="1:13" ht="20.100000000000001" customHeight="1">
      <c r="A23" s="104"/>
      <c r="B23" s="103"/>
      <c r="C23" s="69"/>
      <c r="D23" s="69"/>
      <c r="E23" s="69"/>
      <c r="F23" s="69"/>
      <c r="G23" s="69"/>
      <c r="H23" s="69"/>
      <c r="I23" s="69"/>
      <c r="J23" s="69"/>
      <c r="K23" s="69"/>
      <c r="L23" s="103"/>
      <c r="M23" s="103"/>
    </row>
    <row r="24" spans="1:13" ht="20.100000000000001" customHeight="1">
      <c r="A24" s="104"/>
      <c r="B24" s="103"/>
      <c r="C24" s="69"/>
      <c r="D24" s="69"/>
      <c r="E24" s="69"/>
      <c r="F24" s="69"/>
      <c r="G24" s="69"/>
      <c r="H24" s="69"/>
      <c r="I24" s="69"/>
      <c r="J24" s="69"/>
      <c r="K24" s="69"/>
      <c r="L24" s="103"/>
      <c r="M24" s="103"/>
    </row>
    <row r="25" spans="1:13" ht="20.100000000000001" customHeight="1">
      <c r="A25" s="104"/>
      <c r="B25" s="103"/>
      <c r="C25" s="69"/>
      <c r="D25" s="69"/>
      <c r="E25" s="69"/>
      <c r="F25" s="69"/>
      <c r="G25" s="69"/>
      <c r="H25" s="69"/>
      <c r="I25" s="69"/>
      <c r="J25" s="69"/>
      <c r="K25" s="69"/>
      <c r="L25" s="103"/>
      <c r="M25" s="103"/>
    </row>
    <row r="26" spans="1:13" ht="20.100000000000001" customHeight="1">
      <c r="A26" s="65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</row>
    <row r="27" spans="1:13" ht="20.100000000000001" customHeight="1">
      <c r="A27" s="66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</row>
    <row r="28" spans="1:13" ht="20.100000000000001" customHeight="1" thickBo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</row>
    <row r="29" spans="1:13" ht="20.100000000000001" customHeight="1" thickTop="1">
      <c r="A29" s="99"/>
      <c r="B29" s="100"/>
      <c r="C29" s="100"/>
      <c r="D29" s="101"/>
      <c r="E29" s="101"/>
      <c r="F29" s="101"/>
      <c r="G29" s="101"/>
      <c r="H29" s="101"/>
      <c r="I29" s="101"/>
      <c r="J29" s="101"/>
      <c r="K29" s="101"/>
      <c r="L29" s="101"/>
      <c r="M29" s="101"/>
    </row>
    <row r="30" spans="1:13" ht="20.100000000000001" customHeight="1">
      <c r="A30" s="102"/>
      <c r="B30" s="115"/>
      <c r="C30" s="115"/>
      <c r="D30" s="68"/>
      <c r="E30" s="68"/>
      <c r="F30" s="68"/>
      <c r="G30" s="68"/>
      <c r="H30" s="68"/>
      <c r="I30" s="68"/>
      <c r="J30" s="68"/>
      <c r="K30" s="68"/>
      <c r="L30" s="68"/>
      <c r="M30" s="68"/>
    </row>
    <row r="31" spans="1:13" ht="20.100000000000001" customHeight="1">
      <c r="A31" s="114"/>
      <c r="B31" s="115"/>
      <c r="C31" s="115"/>
      <c r="D31" s="68"/>
      <c r="E31" s="68"/>
      <c r="F31" s="68"/>
      <c r="G31" s="68"/>
      <c r="H31" s="68"/>
      <c r="I31" s="68"/>
      <c r="J31" s="68"/>
      <c r="K31" s="68"/>
      <c r="L31" s="68"/>
      <c r="M31" s="68"/>
    </row>
    <row r="32" spans="1:13" ht="20.100000000000001" customHeight="1">
      <c r="A32" s="114"/>
      <c r="B32" s="115"/>
      <c r="C32" s="115"/>
      <c r="D32" s="68"/>
      <c r="E32" s="68"/>
      <c r="F32" s="68"/>
      <c r="G32" s="68"/>
      <c r="H32" s="68"/>
      <c r="I32" s="68"/>
      <c r="J32" s="68"/>
      <c r="K32" s="68"/>
      <c r="L32" s="68"/>
      <c r="M32" s="68"/>
    </row>
    <row r="33" spans="1:13" ht="20.100000000000001" customHeight="1">
      <c r="A33" s="114"/>
      <c r="B33" s="115"/>
      <c r="C33" s="115"/>
      <c r="D33" s="68"/>
      <c r="E33" s="68"/>
      <c r="F33" s="68"/>
      <c r="G33" s="68"/>
      <c r="H33" s="68"/>
      <c r="I33" s="68"/>
      <c r="J33" s="68"/>
      <c r="K33" s="68"/>
      <c r="L33" s="68"/>
      <c r="M33" s="68"/>
    </row>
    <row r="34" spans="1:13" ht="20.100000000000001" customHeight="1">
      <c r="A34" s="114"/>
      <c r="B34" s="115"/>
      <c r="C34" s="115"/>
      <c r="D34" s="68"/>
      <c r="E34" s="68"/>
      <c r="F34" s="68"/>
      <c r="G34" s="68"/>
      <c r="H34" s="68"/>
      <c r="I34" s="68"/>
      <c r="J34" s="68"/>
      <c r="K34" s="68"/>
      <c r="L34" s="68"/>
      <c r="M34" s="68"/>
    </row>
    <row r="35" spans="1:13" ht="20.100000000000001" customHeight="1">
      <c r="A35" s="114"/>
      <c r="B35" s="115"/>
      <c r="C35" s="115"/>
      <c r="D35" s="68"/>
      <c r="E35" s="68"/>
      <c r="F35" s="68"/>
      <c r="G35" s="68"/>
      <c r="H35" s="68"/>
      <c r="I35" s="68"/>
      <c r="J35" s="68"/>
      <c r="K35" s="68"/>
      <c r="L35" s="68"/>
      <c r="M35" s="68"/>
    </row>
    <row r="36" spans="1:13" ht="20.100000000000001" customHeight="1">
      <c r="A36" s="114"/>
      <c r="B36" s="115"/>
      <c r="C36" s="115"/>
      <c r="D36" s="68"/>
      <c r="E36" s="68"/>
      <c r="F36" s="68"/>
      <c r="G36" s="68"/>
      <c r="H36" s="68"/>
      <c r="I36" s="68"/>
      <c r="J36" s="68"/>
      <c r="K36" s="68"/>
      <c r="L36" s="68"/>
      <c r="M36" s="68"/>
    </row>
    <row r="37" spans="1:13" ht="20.100000000000001" customHeight="1">
      <c r="A37" s="114"/>
      <c r="B37" s="115"/>
      <c r="C37" s="115"/>
      <c r="D37" s="68"/>
      <c r="E37" s="68"/>
      <c r="F37" s="68"/>
      <c r="G37" s="68"/>
      <c r="H37" s="68"/>
      <c r="I37" s="68"/>
      <c r="J37" s="68"/>
      <c r="K37" s="68"/>
      <c r="L37" s="68"/>
      <c r="M37" s="68"/>
    </row>
    <row r="38" spans="1:13" ht="20.100000000000001" customHeight="1">
      <c r="A38" s="114"/>
      <c r="B38" s="115"/>
      <c r="C38" s="115"/>
      <c r="D38" s="68"/>
      <c r="E38" s="68"/>
      <c r="F38" s="68"/>
      <c r="G38" s="68"/>
      <c r="H38" s="68"/>
      <c r="I38" s="68"/>
      <c r="J38" s="68"/>
      <c r="K38" s="68"/>
      <c r="L38" s="68"/>
      <c r="M38" s="68"/>
    </row>
    <row r="39" spans="1:13" ht="20.100000000000001" customHeight="1">
      <c r="A39" s="114"/>
      <c r="B39" s="115"/>
      <c r="C39" s="115"/>
      <c r="D39" s="68"/>
      <c r="E39" s="68"/>
      <c r="F39" s="68"/>
      <c r="G39" s="68"/>
      <c r="H39" s="68"/>
      <c r="I39" s="68"/>
      <c r="J39" s="68"/>
      <c r="K39" s="68"/>
      <c r="L39" s="68"/>
      <c r="M39" s="68"/>
    </row>
    <row r="40" spans="1:13" ht="20.100000000000001" customHeight="1">
      <c r="A40" s="114"/>
      <c r="B40" s="115"/>
      <c r="C40" s="115"/>
      <c r="D40" s="68"/>
      <c r="E40" s="68"/>
      <c r="F40" s="68"/>
      <c r="G40" s="68"/>
      <c r="H40" s="68"/>
      <c r="I40" s="68"/>
      <c r="J40" s="68"/>
      <c r="K40" s="68"/>
      <c r="L40" s="68"/>
      <c r="M40" s="68"/>
    </row>
    <row r="41" spans="1:13" ht="20.100000000000001" customHeight="1">
      <c r="A41" s="114"/>
      <c r="B41" s="115"/>
      <c r="C41" s="115"/>
      <c r="D41" s="68"/>
      <c r="E41" s="68"/>
      <c r="F41" s="68"/>
      <c r="G41" s="68"/>
      <c r="H41" s="68"/>
      <c r="I41" s="68"/>
      <c r="J41" s="68"/>
      <c r="K41" s="68"/>
      <c r="L41" s="68"/>
      <c r="M41" s="68"/>
    </row>
    <row r="42" spans="1:13" ht="20.100000000000001" customHeight="1">
      <c r="A42" s="104"/>
      <c r="B42" s="103"/>
      <c r="C42" s="103"/>
      <c r="D42" s="69"/>
      <c r="E42" s="69"/>
      <c r="F42" s="69"/>
      <c r="G42" s="69"/>
      <c r="H42" s="69"/>
      <c r="I42" s="69"/>
      <c r="J42" s="69"/>
      <c r="K42" s="69"/>
      <c r="L42" s="69"/>
      <c r="M42" s="69"/>
    </row>
    <row r="43" spans="1:13" ht="20.100000000000001" customHeight="1" thickBo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</row>
    <row r="44" spans="1:13" ht="20.100000000000001" customHeight="1" thickTop="1">
      <c r="A44" s="99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</row>
    <row r="45" spans="1:13" ht="20.100000000000001" customHeight="1">
      <c r="A45" s="102"/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</row>
    <row r="46" spans="1:13" ht="20.100000000000001" customHeight="1">
      <c r="A46" s="64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</row>
    <row r="47" spans="1:13" ht="20.100000000000001" customHeight="1">
      <c r="A47" s="64"/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</row>
    <row r="48" spans="1:13" ht="20.100000000000001" customHeight="1">
      <c r="A48" s="64"/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</row>
    <row r="49" spans="1:13" ht="20.100000000000001" customHeight="1">
      <c r="A49" s="64"/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</row>
    <row r="50" spans="1:13" ht="20.100000000000001" customHeight="1">
      <c r="A50" s="116"/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</row>
    <row r="51" spans="1:13" ht="20.100000000000001" customHeight="1" thickBot="1">
      <c r="A51" s="118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</row>
    <row r="52" spans="1:13" ht="20.100000000000001" customHeight="1" thickTop="1">
      <c r="A52" s="67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</row>
    <row r="53" spans="1:13" ht="20.100000000000001" customHeight="1">
      <c r="A53" s="67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</row>
    <row r="54" spans="1:13" ht="20.100000000000001" customHeight="1">
      <c r="A54" s="67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</row>
    <row r="55" spans="1:13" ht="20.100000000000001" customHeight="1">
      <c r="A55" s="67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</row>
    <row r="56" spans="1:13" ht="20.100000000000001" customHeight="1">
      <c r="A56" s="67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</row>
    <row r="57" spans="1:13" ht="20.100000000000001" customHeight="1">
      <c r="A57" s="67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</row>
    <row r="58" spans="1:13" ht="20.100000000000001" customHeight="1">
      <c r="A58" s="67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</row>
    <row r="59" spans="1:13" ht="20.100000000000001" customHeight="1">
      <c r="A59" s="67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</row>
    <row r="60" spans="1:13" ht="20.100000000000001" customHeight="1">
      <c r="A60" s="67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</row>
    <row r="61" spans="1:13" ht="20.100000000000001" customHeight="1">
      <c r="A61" s="67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</row>
    <row r="62" spans="1:13" ht="20.100000000000001" customHeight="1">
      <c r="A62" s="67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</row>
    <row r="63" spans="1:13" ht="20.100000000000001" customHeight="1">
      <c r="A63" s="67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</row>
    <row r="64" spans="1:13" ht="20.100000000000001" customHeight="1">
      <c r="A64" s="67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</row>
    <row r="65" spans="1:13" ht="20.100000000000001" customHeight="1">
      <c r="A65" s="67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</row>
    <row r="66" spans="1:13" ht="20.100000000000001" customHeight="1">
      <c r="A66" s="67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</row>
    <row r="67" spans="1:13" ht="20.100000000000001" customHeight="1">
      <c r="A67" s="67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</row>
    <row r="68" spans="1:13" ht="20.100000000000001" customHeight="1">
      <c r="A68" s="67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</row>
    <row r="69" spans="1:13" ht="20.100000000000001" customHeight="1">
      <c r="A69" s="67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</row>
    <row r="70" spans="1:13" ht="20.100000000000001" customHeight="1">
      <c r="A70" s="67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</row>
    <row r="71" spans="1:13" ht="20.100000000000001" customHeight="1">
      <c r="A71" s="67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</row>
    <row r="72" spans="1:13" ht="20.100000000000001" customHeight="1">
      <c r="A72" s="67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</row>
    <row r="73" spans="1:13" ht="20.100000000000001" customHeight="1">
      <c r="A73" s="67"/>
    </row>
    <row r="74" spans="1:13" ht="20.100000000000001" customHeight="1">
      <c r="A74" s="67"/>
    </row>
    <row r="75" spans="1:13" ht="20.100000000000001" customHeight="1">
      <c r="A75" s="67"/>
    </row>
    <row r="76" spans="1:13" ht="20.100000000000001" customHeight="1">
      <c r="A76" s="67"/>
    </row>
    <row r="77" spans="1:13" ht="20.100000000000001" customHeight="1">
      <c r="A77" s="67"/>
    </row>
    <row r="78" spans="1:13" ht="20.100000000000001" customHeight="1">
      <c r="A78" s="67"/>
    </row>
    <row r="79" spans="1:13" ht="20.100000000000001" customHeight="1">
      <c r="A79" s="67"/>
    </row>
    <row r="80" spans="1:13" ht="20.100000000000001" customHeight="1">
      <c r="A80" s="67"/>
    </row>
    <row r="81" spans="1:11" ht="20.100000000000001" customHeight="1">
      <c r="A81" s="67"/>
    </row>
    <row r="82" spans="1:11" ht="20.100000000000001" customHeight="1">
      <c r="A82" s="67"/>
    </row>
    <row r="83" spans="1:11" ht="20.100000000000001" customHeight="1">
      <c r="A83" s="67"/>
    </row>
    <row r="84" spans="1:11" ht="20.100000000000001" customHeight="1">
      <c r="A84" s="67"/>
    </row>
    <row r="85" spans="1:11" ht="20.100000000000001" customHeight="1">
      <c r="A85" s="67"/>
    </row>
    <row r="86" spans="1:11" ht="20.100000000000001" customHeight="1">
      <c r="A86" s="67"/>
    </row>
    <row r="87" spans="1:11" ht="20.100000000000001" customHeight="1">
      <c r="A87" s="67"/>
    </row>
    <row r="88" spans="1:11" ht="20.100000000000001" customHeight="1">
      <c r="A88" s="67"/>
    </row>
    <row r="89" spans="1:11" ht="20.100000000000001" customHeight="1">
      <c r="A89" s="67"/>
    </row>
    <row r="90" spans="1:11" ht="20.100000000000001" customHeight="1">
      <c r="A90" s="67"/>
    </row>
    <row r="91" spans="1:11" ht="20.100000000000001" customHeight="1">
      <c r="A91" s="67"/>
      <c r="K91" s="2" t="s">
        <v>142</v>
      </c>
    </row>
    <row r="92" spans="1:11" ht="20.100000000000001" customHeight="1">
      <c r="A92" s="67"/>
    </row>
    <row r="93" spans="1:11" ht="20.100000000000001" customHeight="1">
      <c r="A93" s="67"/>
    </row>
    <row r="94" spans="1:11" ht="20.100000000000001" customHeight="1">
      <c r="A94" s="67"/>
    </row>
    <row r="95" spans="1:11" ht="20.100000000000001" customHeight="1">
      <c r="A95" s="67"/>
    </row>
    <row r="96" spans="1:11" ht="20.100000000000001" customHeight="1">
      <c r="A96" s="67"/>
    </row>
    <row r="97" spans="1:1" ht="20.100000000000001" customHeight="1">
      <c r="A97" s="67"/>
    </row>
    <row r="98" spans="1:1" ht="20.100000000000001" customHeight="1">
      <c r="A98" s="67"/>
    </row>
    <row r="99" spans="1:1" ht="20.100000000000001" customHeight="1">
      <c r="A99" s="67"/>
    </row>
    <row r="100" spans="1:1" ht="20.100000000000001" customHeight="1">
      <c r="A100" s="67"/>
    </row>
    <row r="101" spans="1:1" ht="20.100000000000001" customHeight="1">
      <c r="A101" s="67"/>
    </row>
    <row r="102" spans="1:1" ht="20.100000000000001" customHeight="1">
      <c r="A102" s="67"/>
    </row>
    <row r="103" spans="1:1" ht="20.100000000000001" customHeight="1">
      <c r="A103" s="67"/>
    </row>
    <row r="104" spans="1:1" ht="20.100000000000001" customHeight="1">
      <c r="A104" s="67"/>
    </row>
    <row r="105" spans="1:1" ht="20.100000000000001" customHeight="1">
      <c r="A105" s="67"/>
    </row>
    <row r="106" spans="1:1" ht="20.100000000000001" customHeight="1">
      <c r="A106" s="67"/>
    </row>
    <row r="107" spans="1:1" ht="20.100000000000001" customHeight="1">
      <c r="A107" s="67"/>
    </row>
    <row r="108" spans="1:1" ht="20.100000000000001" customHeight="1">
      <c r="A108" s="67"/>
    </row>
    <row r="109" spans="1:1" ht="20.100000000000001" customHeight="1">
      <c r="A109" s="67"/>
    </row>
    <row r="110" spans="1:1" ht="20.100000000000001" customHeight="1">
      <c r="A110" s="67"/>
    </row>
    <row r="111" spans="1:1" ht="20.100000000000001" customHeight="1">
      <c r="A111" s="67"/>
    </row>
    <row r="112" spans="1:1" ht="20.100000000000001" customHeight="1">
      <c r="A112" s="67"/>
    </row>
    <row r="113" spans="1:1" ht="20.100000000000001" customHeight="1">
      <c r="A113" s="67"/>
    </row>
    <row r="114" spans="1:1" ht="20.100000000000001" customHeight="1">
      <c r="A114" s="67"/>
    </row>
    <row r="115" spans="1:1" ht="20.100000000000001" customHeight="1">
      <c r="A115" s="67"/>
    </row>
    <row r="116" spans="1:1" ht="20.100000000000001" customHeight="1">
      <c r="A116" s="67"/>
    </row>
    <row r="117" spans="1:1" ht="20.100000000000001" customHeight="1">
      <c r="A117" s="67"/>
    </row>
    <row r="118" spans="1:1" ht="20.100000000000001" customHeight="1">
      <c r="A118" s="67"/>
    </row>
    <row r="119" spans="1:1" ht="20.100000000000001" customHeight="1">
      <c r="A119" s="67"/>
    </row>
    <row r="120" spans="1:1" ht="20.100000000000001" customHeight="1">
      <c r="A120" s="67"/>
    </row>
    <row r="121" spans="1:1" ht="20.100000000000001" customHeight="1">
      <c r="A121" s="67"/>
    </row>
    <row r="122" spans="1:1" ht="20.100000000000001" customHeight="1">
      <c r="A122" s="67"/>
    </row>
    <row r="123" spans="1:1" ht="20.100000000000001" customHeight="1">
      <c r="A123" s="67"/>
    </row>
  </sheetData>
  <phoneticPr fontId="9" type="noConversion"/>
  <pageMargins left="0.14000000000000001" right="0.14000000000000001" top="0.26" bottom="0.22" header="0.15" footer="0.1400000000000000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9</vt:i4>
      </vt:variant>
    </vt:vector>
  </HeadingPairs>
  <TitlesOfParts>
    <vt:vector size="9" baseType="lpstr">
      <vt:lpstr>งบทดลอง</vt:lpstr>
      <vt:lpstr>รายงานรับ-จ่ายเงิน</vt:lpstr>
      <vt:lpstr>งปม.</vt:lpstr>
      <vt:lpstr>รายรับประกอบงบทดลอง</vt:lpstr>
      <vt:lpstr>งบกระทบยอด</vt:lpstr>
      <vt:lpstr>หมายเหตุ 2,3</vt:lpstr>
      <vt:lpstr>ใบผ่านทัวไป</vt:lpstr>
      <vt:lpstr>ใบผ่านมาตรฐาน1,2,3</vt:lpstr>
      <vt:lpstr>ใบโอน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Corporate Edition</cp:lastModifiedBy>
  <cp:lastPrinted>2016-10-08T10:20:30Z</cp:lastPrinted>
  <dcterms:created xsi:type="dcterms:W3CDTF">2006-11-02T06:13:22Z</dcterms:created>
  <dcterms:modified xsi:type="dcterms:W3CDTF">2017-07-07T06:21:47Z</dcterms:modified>
</cp:coreProperties>
</file>